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9"/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Urtnasan</author>
  </authors>
  <commentList>
    <comment ref="D23" authorId="0">
      <text>
        <r>
          <rPr>
            <b/>
            <sz val="9"/>
            <rFont val="Tahoma"/>
            <family val="2"/>
          </rPr>
          <t>Татвараас хасагдахгүй зардал</t>
        </r>
      </text>
    </comment>
  </commentList>
</comments>
</file>

<file path=xl/sharedStrings.xml><?xml version="1.0" encoding="utf-8"?>
<sst xmlns="http://schemas.openxmlformats.org/spreadsheetml/2006/main" count="378" uniqueCount="337">
  <si>
    <t>Сангийн сайдын 2017 оны</t>
  </si>
  <si>
    <t xml:space="preserve">361 дугаар тоот тушаалын </t>
  </si>
  <si>
    <t>2-р хавсралт</t>
  </si>
  <si>
    <t>Регистрийн дугаар:</t>
  </si>
  <si>
    <t>Хаяг:</t>
  </si>
  <si>
    <t>Шуудангийн хаяг:</t>
  </si>
  <si>
    <t xml:space="preserve">Утас: </t>
  </si>
  <si>
    <t>Факс:</t>
  </si>
  <si>
    <t>Өмчийн хэлбэр:</t>
  </si>
  <si>
    <t>Хувийн 100 хувь</t>
  </si>
  <si>
    <t>А</t>
  </si>
  <si>
    <t>БЛЮСКАЙ СЕКЬЮРИТИЗ ҮЦК ХК-ИЙН</t>
  </si>
  <si>
    <t>2023 ОНЫ  4-Р УЛИРЛЫН</t>
  </si>
  <si>
    <t>САНХҮҮГИЙН ТАЙЛАН</t>
  </si>
  <si>
    <t>Хянаж хүлээн авсан байгууллагын нэр</t>
  </si>
  <si>
    <t>Сар, өдөр</t>
  </si>
  <si>
    <t>Гарын үсэг</t>
  </si>
  <si>
    <t>БЛЮСКАЙ СЕКЬЮРИТИЗ ҮЦК ХК-ийн</t>
  </si>
  <si>
    <t>2023 оны 4-р улирлын  санхүүгийн тайлангийн</t>
  </si>
  <si>
    <t>бодит байдлын тухай мэдэгдэл</t>
  </si>
  <si>
    <t>2023 оны 12 сарын 31 өдөр</t>
  </si>
  <si>
    <t>Захирал Гомбо овогтой Оюунболд ерөнхий нягтлан бодогч..........овогтой</t>
  </si>
  <si>
    <t>........... бид манай аж ахуйн нэгжийн 2023 оны 12 сарын 31-ны өдрөөр</t>
  </si>
  <si>
    <t xml:space="preserve">тасалбар болгон гаргасан санхүүгийн тайланд тайлант хугацааны үйл </t>
  </si>
  <si>
    <t xml:space="preserve">ажиллагааны үр дүн, санхүүгийн байдлыг " Нягтлан бодох бүртгэлийн тухай" </t>
  </si>
  <si>
    <t>хуулийн 17.1 дэхь заалтын дагуу үнэн зөв, бүрэн тусгасан болохын баталж</t>
  </si>
  <si>
    <t>байна. Үүнд:</t>
  </si>
  <si>
    <t xml:space="preserve">Бүх ажил гүйлгээ бодитоор гарсан бөгөөд холбогдох анхан шатны баримтыг </t>
  </si>
  <si>
    <t>үндэслэн нягтлан бодох бүртгэл, санхүүгийн тайланд үнэн зөв тусгасан</t>
  </si>
  <si>
    <t>Санхүүгийн тайланд тусгагдсан бүх тооцоолол үнэн зөв хийгдсэн</t>
  </si>
  <si>
    <t xml:space="preserve">Аж ахуйн нэгжийн үйл ажиллагааны эдийн засаг, санхүүгийн бүхий л үйл </t>
  </si>
  <si>
    <t>явцыг иж бүрэн хамарсан</t>
  </si>
  <si>
    <t xml:space="preserve">Тайлант үеийн үр дүнд өмнөх оны ажил гүйлгээнээс шилжин тусгагдаагүй, </t>
  </si>
  <si>
    <t>мөн тайлант оны ажил гүйлгээнээс орхигдсон зүйл байхгүй.</t>
  </si>
  <si>
    <t xml:space="preserve">Бүх хөрөнгө, авлага, өр төлбөр, орлого зардлыг холбогдох Санхүүгийн </t>
  </si>
  <si>
    <t>тайлагналын олон улсын стандартын дагуу үнэн зөв тусгасан</t>
  </si>
  <si>
    <t xml:space="preserve">Энэ тайланд тусгагдсан бүхий л зүйл манай байгууллагын албан ёсны өмчлөлд </t>
  </si>
  <si>
    <t>байдаг бөгөөд орхигдсон зүйл байхгүй болно</t>
  </si>
  <si>
    <t>Захирал</t>
  </si>
  <si>
    <t xml:space="preserve">______________________  ( Г.Оюунболд) </t>
  </si>
  <si>
    <t>Ерөнхий нягтлан бодогч</t>
  </si>
  <si>
    <t xml:space="preserve">______________________  ( ..................) </t>
  </si>
  <si>
    <t>Санхүү байдлын тайлан</t>
  </si>
  <si>
    <t>БЛЮСКАЙ СЕКЬЮРИТИЗ ҮЦК ХК</t>
  </si>
  <si>
    <t>2023/01/01-2023/12/31</t>
  </si>
  <si>
    <t>/төгрөгөөр/</t>
  </si>
  <si>
    <t>Мөрийн дугаар</t>
  </si>
  <si>
    <t>Балансын зүйл</t>
  </si>
  <si>
    <t>Эцсийн үлдэгдэл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</si>
  <si>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</si>
  <si>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</si>
  <si>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</si>
  <si>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</si>
  <si>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</si>
  <si>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</si>
  <si>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</si>
  <si>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</si>
  <si>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</si>
  <si>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</si>
  <si>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</si>
  <si>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</si>
  <si>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</si>
  <si>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</si>
  <si>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</si>
  <si>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</si>
  <si>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</si>
  <si>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</si>
  <si>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</si>
  <si>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</si>
  <si>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</si>
  <si>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</si>
  <si>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1.1.20</t>
  </si>
  <si>
    <t xml:space="preserve">   Эргэлтийн хөрөнгийн дүн</t>
  </si>
  <si>
    <t>1.2</t>
  </si>
  <si>
    <t xml:space="preserve">   Эргэлтийн бус хөрөнгө</t>
  </si>
  <si>
    <t>1.2.1</t>
  </si>
  <si>
    <t xml:space="preserve">     Үндсэн хөрөнгө</t>
  </si>
  <si>
    <t>1.2.2</t>
  </si>
  <si>
    <t xml:space="preserve">     Биет бус хөрөнгө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</si>
  <si>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</si>
  <si>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</si>
  <si>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</si>
  <si>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</si>
  <si>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</si>
  <si>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</si>
  <si>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</si>
  <si>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</si>
  <si>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</si>
  <si>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</si>
  <si>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</si>
  <si>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 xml:space="preserve">     Бусад эргэлтийн бус хөрөнгө</t>
  </si>
  <si>
    <t>1.2.20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</si>
  <si>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</si>
  <si>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</si>
  <si>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</si>
  <si>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</si>
  <si>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</si>
  <si>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</si>
  <si>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</si>
  <si>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</si>
  <si>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</si>
  <si>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</si>
  <si>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</si>
  <si>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</si>
  <si>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</si>
  <si>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</si>
  <si>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</si>
  <si>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</si>
  <si>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</si>
  <si>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</si>
  <si>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</si>
  <si>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</si>
  <si>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</si>
  <si>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</si>
  <si>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</si>
  <si>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</si>
  <si>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</si>
  <si>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</si>
  <si>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</si>
  <si>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</si>
  <si>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</si>
  <si>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</si>
  <si>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</si>
  <si>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2.1.1.20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</si>
  <si>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</si>
  <si>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</si>
  <si>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</si>
  <si>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</si>
  <si>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</si>
  <si>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</si>
  <si>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</si>
  <si>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</si>
  <si>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</si>
  <si>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</si>
  <si>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</si>
  <si>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2.1.2.20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</si>
  <si>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</si>
  <si>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</si>
  <si>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</si>
  <si>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</si>
  <si>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</si>
  <si>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</si>
  <si>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</si>
  <si>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</si>
  <si>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</si>
  <si>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</si>
  <si>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Хувьцаат өр төлбөр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</si>
  <si>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</si>
  <si>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</si>
  <si>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</si>
  <si>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</si>
  <si>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</si>
  <si>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</si>
  <si>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</si>
  <si>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</si>
  <si>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</si>
  <si>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</si>
  <si>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</si>
  <si>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</si>
  <si>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2.3.20</t>
  </si>
  <si>
    <t xml:space="preserve">   Эздийн өмчийн дүн</t>
  </si>
  <si>
    <t>2.4</t>
  </si>
  <si>
    <t xml:space="preserve">                                    ЕРӨНХИЙ ЗАХИРАЛ_________________________ ( Г.Оюунболд)</t>
  </si>
  <si>
    <t xml:space="preserve">                                    ЕРӨНХИЙ НЯ БО   ___________________________  (.....................)                                                        </t>
  </si>
  <si>
    <t>Орлогын дэлгэрэнгүй тайлан</t>
  </si>
  <si>
    <t>(төгрөгөөр)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</si>
  <si>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</si>
  <si>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</si>
  <si>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</si>
  <si>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</si>
  <si>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>Борлуулалтын өртөг</t>
  </si>
  <si>
    <t xml:space="preserve">  Нийт ашиг ( алдагдал )</t>
  </si>
  <si>
    <t xml:space="preserve">  Түрээсийн орлого</t>
  </si>
  <si>
    <t xml:space="preserve">  Хүүгийн орлого</t>
  </si>
  <si>
    <t xml:space="preserve">  Ногдол ашгийн орлого</t>
  </si>
  <si>
    <t xml:space="preserve">  Эрхийн шимтгэлийн орлого</t>
  </si>
  <si>
    <t xml:space="preserve">  Бусад орлого</t>
  </si>
  <si>
    <t xml:space="preserve">  Борлуулалт, маркетингийн зардал</t>
  </si>
  <si>
    <t xml:space="preserve">  Ерөнхий ба удирдлагын зардал</t>
  </si>
  <si>
    <t xml:space="preserve">  Санхүүгийн зардал</t>
  </si>
  <si>
    <t xml:space="preserve">  Бусад зардал</t>
  </si>
  <si>
    <t xml:space="preserve">  Гадаад валютын ханшийн зөрүүний олз ( гарз )</t>
  </si>
  <si>
    <t xml:space="preserve">  Үндсэн хөрөнгө данснаас хассаны олз ( гарз )</t>
  </si>
  <si>
    <t xml:space="preserve">  Биет бус хөрөнгө данснаас хассаны олз ( гарз )</t>
  </si>
  <si>
    <t xml:space="preserve">  Хөрөнгө орлуулалт борлуулсанаас үүссэн олз ( гарз )</t>
  </si>
  <si>
    <t xml:space="preserve">  Бусад ашиг ( алдагдал )</t>
  </si>
  <si>
    <t xml:space="preserve">  Татвар төлөхийн өмнөх ашиг ( алдагдал )</t>
  </si>
  <si>
    <t xml:space="preserve">  Орлогын татварын зардал</t>
  </si>
  <si>
    <t xml:space="preserve">  Татварын дараах ашиг ( алдагдал )</t>
  </si>
  <si>
    <t xml:space="preserve">  Зогсоосон үйл ажиллагааны татварын дараах ашиг        (алдагдал)</t>
  </si>
  <si>
    <t xml:space="preserve">  Тайлант үеийн цэвэр ашиг ( алдагдал )</t>
  </si>
  <si>
    <t xml:space="preserve">  Бусад дэлгэрэнгүй орлого</t>
  </si>
  <si>
    <t xml:space="preserve">  Хөрөнгийн дахин үнэлгээний нэмэгдэлийн зөрүү</t>
  </si>
  <si>
    <t xml:space="preserve">  Гадаад валютын хөрвүүлэлтийн зөрүү</t>
  </si>
  <si>
    <t xml:space="preserve">  Бусад олз ( гарз )</t>
  </si>
  <si>
    <t xml:space="preserve">  Орлогын нийт дүн</t>
  </si>
  <si>
    <t xml:space="preserve">  Нэгж хувьцаанд ноогдох суурь ашиг ( алдагдал )</t>
  </si>
  <si>
    <t>Өмчийн өөрчлөлтийн тайлан</t>
  </si>
  <si>
    <t>Тайлант үе: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</si>
  <si>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</si>
  <si>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</si>
  <si>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</si>
  <si>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</si>
  <si>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</si>
  <si>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</si>
  <si>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</si>
  <si>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</si>
  <si>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2022 оны 01-р сарын 01-ээрх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</si>
  <si>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</si>
  <si>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</si>
  <si>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</si>
  <si>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</si>
  <si>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</si>
  <si>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</si>
  <si>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</si>
  <si>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2022 оны 12-р сарын 31-ээрх үлдэгдэл</t>
  </si>
  <si>
    <t>2013 оны 12-р сарын 31-ээрх үлдэгдэл</t>
  </si>
  <si>
    <t>Мөнгөн гүйлгээний тайлан</t>
  </si>
  <si>
    <t xml:space="preserve">  Үндсэн үйл ажиллагааны мөнгөн гүйлгээ</t>
  </si>
  <si>
    <t>1.1   Мөнгөн орлогын дүн (+)</t>
  </si>
  <si>
    <t xml:space="preserve">  Мөнгөн орлогын дүн (+)</t>
  </si>
  <si>
    <t>1.1.1         Бараа борлуулсан, үйлчилгээ үзүүлсэний орлого</t>
  </si>
  <si>
    <t xml:space="preserve">        Бараа борлуулсан, үйлчилгээ үзүүлсэний орлого</t>
  </si>
  <si>
    <t>1.1.2         Эрхийн шимтгэл, хураамж, төлбөрийн орлого</t>
  </si>
  <si>
    <t xml:space="preserve">        Эрхийн шимтгэл, хураамж, төлбөрийн орлого</t>
  </si>
  <si>
    <t>1.1.3         Даатгалын нөхвөрөөс хүлээн авсан мөнгө</t>
  </si>
  <si>
    <t xml:space="preserve">        Даатгалын нөхвөрөөс хүлээн авсан мөнгө</t>
  </si>
  <si>
    <t>1.1.4         Буцаан авсан албан татвар</t>
  </si>
  <si>
    <t xml:space="preserve">        Буцаан авсан албан татвар</t>
  </si>
  <si>
    <t>1.1.5         Татаас, санхүүжилтийн орлого</t>
  </si>
  <si>
    <t xml:space="preserve">        Татаас, санхүүжилтийн орлого</t>
  </si>
  <si>
    <t>1.1.6         Бусад мөнгөн орлого</t>
  </si>
  <si>
    <t xml:space="preserve">        Бусад мөнгөн орлого</t>
  </si>
  <si>
    <t>1.2   Мөнгөн зарлагын дүн (-)</t>
  </si>
  <si>
    <t xml:space="preserve">  Мөнгөн зарлагын дүн (-)</t>
  </si>
  <si>
    <t>1.2.1         Ажиллагчдад төлсөн</t>
  </si>
  <si>
    <t xml:space="preserve">        Ажиллагчдад төлсөн</t>
  </si>
  <si>
    <t>1.2.2         Нийгмийн даатгалын байгууллагад төлсөн</t>
  </si>
  <si>
    <t xml:space="preserve">        Нийгмийн даатгалын байгууллагад төлсөн</t>
  </si>
  <si>
    <t>1.2.3         Бараа материал худалдан авахад төлсөн</t>
  </si>
  <si>
    <t xml:space="preserve">        Бараа материал худалдан авахад төлсөн</t>
  </si>
  <si>
    <t>1.2.4         Ашиглалтын зардалд төлсөн</t>
  </si>
  <si>
    <t xml:space="preserve">        Ашиглалтын зардалд төлсөн</t>
  </si>
  <si>
    <t>1.2.5         Түлш, шатахуун, тээврийн хөлс, сэлбэг хэрэгсэлд төлсөн</t>
  </si>
  <si>
    <t xml:space="preserve">        Түлш, шатахуун, тээврийн хөлс, сэлбэг хэрэгсэлд төлсөн</t>
  </si>
  <si>
    <t>1.2.6         Хүүний төлбөрт төлсөн</t>
  </si>
  <si>
    <t xml:space="preserve">        Хүүний төлбөрт төлсөн</t>
  </si>
  <si>
    <t>1.2.7         Татварын байгууллагад төлсөн</t>
  </si>
  <si>
    <t xml:space="preserve">        Татварын байгууллагад төлсөн</t>
  </si>
  <si>
    <t>1.2.8         Даатгалын төлбөрт төлсөн</t>
  </si>
  <si>
    <t xml:space="preserve">        Даатгалын төлбөрт төлсөн</t>
  </si>
  <si>
    <t>1.2.9         Бусад мөнгөн зарлага</t>
  </si>
  <si>
    <t>1.2.9</t>
  </si>
  <si>
    <t xml:space="preserve">        Бусад мөнгөн зарлага</t>
  </si>
  <si>
    <t>1.3   Үндсэн үйл ажиллагааны цэвэр мөнгөн гүйлгээний дүн</t>
  </si>
  <si>
    <t xml:space="preserve">  Үндсэн үйл ажиллагааны цэвэр мөнгөн гүйлгээний дүн</t>
  </si>
  <si>
    <t>2   Хөрөнгө оруулалтын үйл ажиллагааны мөнгөн гүйлгээ</t>
  </si>
  <si>
    <t xml:space="preserve">  Хөрөнгө оруулалтын үйл ажиллагааны мөнгөн гүйлгээ</t>
  </si>
  <si>
    <t>2.1   Мөнгөн орлогын дүн (+)</t>
  </si>
  <si>
    <t>2.1.1         Үндсэн хөрөнгө борлуулсаны орлого</t>
  </si>
  <si>
    <t xml:space="preserve">        Үндсэн хөрөнгө борлуулсаны орлого</t>
  </si>
  <si>
    <t>2.1.2         Биет бус хөрөнгө борлуулсаны орлого</t>
  </si>
  <si>
    <t xml:space="preserve">        Биет бус хөрөнгө борлуулсаны орлого</t>
  </si>
  <si>
    <t>2.1.3         Хөрөнгө оруулалт борлуулсаны орлого</t>
  </si>
  <si>
    <t>2.1.3</t>
  </si>
  <si>
    <t xml:space="preserve">        Хөрөнгө оруулалт борлуулсаны орлого</t>
  </si>
  <si>
    <t>2.1.4         Бусад урт хугацаат хөрөнгө боруулсаны орлого</t>
  </si>
  <si>
    <t>2.1.4</t>
  </si>
  <si>
    <t xml:space="preserve">        Бусад урт хугацаат хөрөнгө боруулсаны орлого</t>
  </si>
  <si>
    <t>2.1.5         Бусдад олгосон зээл, мөнгөн урьдчилгааны буцаан төлөлт</t>
  </si>
  <si>
    <t>2.1.5</t>
  </si>
  <si>
    <t xml:space="preserve">        Бусдад олгосон зээл, мөнгөн урьдчилгааны буцаан төлөлт</t>
  </si>
  <si>
    <t>2.1.6         Хүлээн авсан хүүний орлого</t>
  </si>
  <si>
    <t>2.1.6</t>
  </si>
  <si>
    <t xml:space="preserve">        Хүлээн авсан хүүний орлого</t>
  </si>
  <si>
    <t>2.1.7         Хүлээн авсан ногдол ашиг</t>
  </si>
  <si>
    <t>2.1.7</t>
  </si>
  <si>
    <t xml:space="preserve">        Хүлээн авсан ногдол ашиг</t>
  </si>
  <si>
    <t>2.2   Мөнгөн зарлагын дүн (-)</t>
  </si>
  <si>
    <t>2.2.1         Үндсэн хөрөнгө олж эзэмшихэд төлсөн</t>
  </si>
  <si>
    <t>2.2.1</t>
  </si>
  <si>
    <t xml:space="preserve">        Үндсэн хөрөнгө олж эзэмшихэд төлсөн</t>
  </si>
  <si>
    <t>2.2.2         Биет бус хөрөнгө олж эзэмшихэд төлсөн</t>
  </si>
  <si>
    <t>2.2.2</t>
  </si>
  <si>
    <t xml:space="preserve">        Биет бус хөрөнгө олж эзэмшихэд төлсөн</t>
  </si>
  <si>
    <t>2.2.3         Хөрөнгө оруулалт олж эзэмшихэд төлсөн</t>
  </si>
  <si>
    <t>2.2.3</t>
  </si>
  <si>
    <t xml:space="preserve">        Хөрөнгө оруулалт олж эзэмшихэд төлсөн</t>
  </si>
  <si>
    <t>2.2.4         Бусад урт хугацаат хөрөнгө олж эзэмшихэд төлсөн</t>
  </si>
  <si>
    <t>2.2.4</t>
  </si>
  <si>
    <t xml:space="preserve">        Бусад урт хугацаат хөрөнгө олж эзэмшихэд төлсөн</t>
  </si>
  <si>
    <t>2.2.5         Бусдад олгосон зээл болон урьдчилгаа</t>
  </si>
  <si>
    <t>2.2.5</t>
  </si>
  <si>
    <t xml:space="preserve">        Бусдад олгосон зээл болон урьдчилгаа</t>
  </si>
  <si>
    <t>2.3   Хөрөнгө оруулалтын үйл ажиллагааны цэвэр мөнгөн гүйлгээний дүн</t>
  </si>
  <si>
    <t xml:space="preserve">  Хөрөнгө оруулалтын үйл ажиллагааны цэвэр мөнгөн гүйлгээний дүн</t>
  </si>
  <si>
    <t>3   Санхүүгийн үйл ажиллагааны мөнгөн гүйлгээ</t>
  </si>
  <si>
    <t xml:space="preserve">  Санхүүгийн үйл ажиллагааны мөнгөн гүйлгээ</t>
  </si>
  <si>
    <t>3.1   Мөнгөн орлогын дүн (+)</t>
  </si>
  <si>
    <t>3.1.1         Зээл авсан, өрийн үнэт цаас гаргаснаас хүлээн авсан</t>
  </si>
  <si>
    <t>3.1.1</t>
  </si>
  <si>
    <t xml:space="preserve">        Зээл авсан, өрийн үнэт цаас гаргаснаас хүлээн авсан</t>
  </si>
  <si>
    <t>3.1.2         Хувьцаа болон өмчийн бусад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</si>
  <si>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</si>
  <si>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</si>
  <si>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         Төрөл бүрийн хандив</t>
  </si>
  <si>
    <t>3.1.3</t>
  </si>
  <si>
    <t xml:space="preserve">        Төрөл бүрийн хандив</t>
  </si>
  <si>
    <t>3.1.4 Бусад орлого арилжаа</t>
  </si>
  <si>
    <t>3.1.4</t>
  </si>
  <si>
    <t>Бусад орлого арилжаа</t>
  </si>
  <si>
    <t>3.2   Мөнгөн зарлагын дүн (-)</t>
  </si>
  <si>
    <t>3.2.1         Зээл, өрийн үнэт цаасны төлбөрт төлсөн</t>
  </si>
  <si>
    <t>3.2.1</t>
  </si>
  <si>
    <t xml:space="preserve">        Зээл, өрийн үнэт цаасны төлбөрт төлсөн</t>
  </si>
  <si>
    <t>3.2.2         Санхүүгийн түрээсийн өглөгт төлсөн</t>
  </si>
  <si>
    <t>3.2.2</t>
  </si>
  <si>
    <t xml:space="preserve">        Санхүүгийн түрээсийн өглөгт төлсөн</t>
  </si>
  <si>
    <t>3.2.3         Хувьцаа буцаан худалдаж төлсөн</t>
  </si>
  <si>
    <t>3.2.3</t>
  </si>
  <si>
    <t xml:space="preserve">        Хувьцаа буцаан худалдаж төлсөн</t>
  </si>
  <si>
    <t>3.2.4         Төлсөн ногдол ашиг</t>
  </si>
  <si>
    <t>3.2.4</t>
  </si>
  <si>
    <t xml:space="preserve">        Төлсөн ногдол ашиг</t>
  </si>
  <si>
    <t>3.2.5   Бусад зарлага арилжаа</t>
  </si>
  <si>
    <t>3.2.5</t>
  </si>
  <si>
    <t xml:space="preserve">  Бусад зарлага арилжаа</t>
  </si>
  <si>
    <t>3.3   Санхүүгийн үйл ажиллагааны цэвэр мөнгөн гүйлгээний дүн</t>
  </si>
  <si>
    <t xml:space="preserve">  Санхүүгийн үйл ажиллагааны цэвэр мөнгөн гүйлгээний дүн</t>
  </si>
  <si>
    <t>3.4 Валютын ханшийн зөрүү</t>
  </si>
  <si>
    <t>Валютын ханшийн зөрүү</t>
  </si>
  <si>
    <t>4   Бүх цэвэр мөнгөн гүйлгээ</t>
  </si>
  <si>
    <t xml:space="preserve">  Бүх цэвэр мөнгөн гүйлгээ</t>
  </si>
  <si>
    <t>5   Мөнгө, түүнтэй адилтгах хөрөнгийн эхний үлдэгдэл</t>
  </si>
  <si>
    <t xml:space="preserve">  Мөнгө, түүнтэй адилтгах хөрөнгийн эхний үлдэгдэл</t>
  </si>
  <si>
    <t>6   Мөнгө, түүнтэй адилтгах хөрөнгийн эцсийн үлдэгдэл</t>
  </si>
  <si>
    <t xml:space="preserve">  Мөнгө, түүнтэй адилтгах хөрөнгийн эцсийн үлдэгдэл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</si>
</sst>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Mon"/>
      <family val="1"/>
    </font>
    <font>
      <sz val="12"/>
      <name val="Times New Roman Mon"/>
      <family val="1"/>
    </font>
    <font>
      <b/>
      <sz val="12"/>
      <name val="Times New Roman Mon"/>
      <family val="1"/>
    </font>
    <font>
      <sz val="48"/>
      <name val="Times New Roman Mon"/>
      <family val="1"/>
    </font>
    <font>
      <b/>
      <sz val="20"/>
      <name val="Times New Roman Mon"/>
      <family val="1"/>
    </font>
    <font>
      <sz val="12"/>
      <name val="Arial Mon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9.75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Montserrat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47"/>
      <name val="Times New Roman"/>
      <family val="1"/>
    </font>
    <font>
      <b/>
      <u val="single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Montserrat"/>
      <family val="0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D2B48C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AB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3" fontId="8" fillId="0" borderId="10" xfId="42" applyFont="1" applyFill="1" applyBorder="1" applyAlignment="1">
      <alignment horizontal="right" vertical="center" wrapText="1"/>
    </xf>
    <xf numFmtId="43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43" fontId="8" fillId="0" borderId="0" xfId="42" applyFont="1" applyFill="1" applyAlignment="1">
      <alignment/>
    </xf>
    <xf numFmtId="43" fontId="9" fillId="0" borderId="10" xfId="42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3" fontId="9" fillId="0" borderId="0" xfId="42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3" fontId="8" fillId="0" borderId="0" xfId="42" applyFont="1" applyFill="1" applyBorder="1" applyAlignment="1">
      <alignment vertical="center" wrapText="1"/>
    </xf>
    <xf numFmtId="43" fontId="68" fillId="0" borderId="0" xfId="42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wrapText="1"/>
    </xf>
    <xf numFmtId="43" fontId="8" fillId="0" borderId="0" xfId="42" applyFont="1" applyBorder="1" applyAlignment="1">
      <alignment/>
    </xf>
    <xf numFmtId="43" fontId="12" fillId="0" borderId="0" xfId="42" applyFont="1" applyAlignment="1">
      <alignment horizontal="center"/>
    </xf>
    <xf numFmtId="0" fontId="12" fillId="0" borderId="0" xfId="0" applyFont="1" applyAlignment="1">
      <alignment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43" fontId="16" fillId="34" borderId="10" xfId="42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3" fontId="13" fillId="0" borderId="0" xfId="42" applyFont="1" applyFill="1" applyAlignment="1">
      <alignment/>
    </xf>
    <xf numFmtId="49" fontId="13" fillId="0" borderId="10" xfId="42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3" fontId="17" fillId="0" borderId="10" xfId="42" applyFont="1" applyFill="1" applyBorder="1" applyAlignment="1">
      <alignment horizontal="right" vertical="center" wrapText="1"/>
    </xf>
    <xf numFmtId="43" fontId="69" fillId="0" borderId="10" xfId="42" applyFont="1" applyFill="1" applyBorder="1" applyAlignment="1">
      <alignment horizontal="right" vertical="center" wrapText="1"/>
    </xf>
    <xf numFmtId="43" fontId="19" fillId="0" borderId="0" xfId="42" applyFont="1" applyFill="1" applyAlignment="1">
      <alignment/>
    </xf>
    <xf numFmtId="49" fontId="8" fillId="0" borderId="10" xfId="0" applyNumberFormat="1" applyFont="1" applyBorder="1" applyAlignment="1">
      <alignment vertical="center" wrapText="1"/>
    </xf>
    <xf numFmtId="43" fontId="20" fillId="0" borderId="10" xfId="42" applyFont="1" applyFill="1" applyBorder="1" applyAlignment="1">
      <alignment horizontal="right" vertical="center" wrapText="1"/>
    </xf>
    <xf numFmtId="43" fontId="70" fillId="0" borderId="10" xfId="42" applyFont="1" applyFill="1" applyBorder="1" applyAlignment="1">
      <alignment horizontal="right" vertical="center" wrapText="1"/>
    </xf>
    <xf numFmtId="43" fontId="12" fillId="0" borderId="0" xfId="42" applyFont="1" applyFill="1" applyAlignment="1">
      <alignment/>
    </xf>
    <xf numFmtId="43" fontId="12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" fontId="71" fillId="0" borderId="0" xfId="0" applyNumberFormat="1" applyFont="1" applyAlignment="1">
      <alignment/>
    </xf>
    <xf numFmtId="49" fontId="23" fillId="0" borderId="10" xfId="42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/>
    </xf>
    <xf numFmtId="43" fontId="24" fillId="0" borderId="0" xfId="42" applyFont="1" applyFill="1" applyAlignment="1">
      <alignment/>
    </xf>
    <xf numFmtId="43" fontId="16" fillId="0" borderId="0" xfId="42" applyFont="1" applyFill="1" applyBorder="1" applyAlignment="1">
      <alignment horizontal="center" vertical="center" wrapText="1"/>
    </xf>
    <xf numFmtId="43" fontId="16" fillId="0" borderId="0" xfId="0" applyNumberFormat="1" applyFont="1" applyAlignment="1">
      <alignment horizontal="center" vertical="center" wrapText="1"/>
    </xf>
    <xf numFmtId="22" fontId="13" fillId="0" borderId="0" xfId="0" applyNumberFormat="1" applyFont="1" applyAlignment="1">
      <alignment wrapText="1"/>
    </xf>
    <xf numFmtId="43" fontId="8" fillId="0" borderId="0" xfId="42" applyFont="1" applyFill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3" fontId="12" fillId="0" borderId="0" xfId="42" applyFont="1" applyBorder="1" applyAlignment="1">
      <alignment horizontal="center"/>
    </xf>
    <xf numFmtId="43" fontId="12" fillId="0" borderId="0" xfId="42" applyFont="1" applyBorder="1" applyAlignment="1">
      <alignment/>
    </xf>
    <xf numFmtId="43" fontId="20" fillId="0" borderId="0" xfId="42" applyFont="1" applyFill="1" applyBorder="1" applyAlignment="1">
      <alignment horizontal="center" vertical="center" wrapText="1"/>
    </xf>
    <xf numFmtId="2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43" fontId="13" fillId="0" borderId="0" xfId="42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3" fontId="9" fillId="0" borderId="10" xfId="42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right" vertical="center" wrapText="1"/>
    </xf>
    <xf numFmtId="43" fontId="73" fillId="0" borderId="10" xfId="42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3" fontId="8" fillId="0" borderId="10" xfId="42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43" fontId="12" fillId="0" borderId="0" xfId="42" applyFont="1" applyFill="1" applyBorder="1" applyAlignment="1">
      <alignment horizontal="left"/>
    </xf>
    <xf numFmtId="43" fontId="60" fillId="0" borderId="0" xfId="52" applyNumberFormat="1" applyFill="1" applyBorder="1" applyAlignment="1">
      <alignment horizontal="left"/>
    </xf>
    <xf numFmtId="164" fontId="30" fillId="0" borderId="0" xfId="42" applyNumberFormat="1" applyFont="1" applyAlignment="1">
      <alignment/>
    </xf>
    <xf numFmtId="164" fontId="72" fillId="0" borderId="0" xfId="42" applyNumberFormat="1" applyFont="1" applyAlignment="1">
      <alignment/>
    </xf>
    <xf numFmtId="0" fontId="72" fillId="0" borderId="0" xfId="0" applyFont="1" applyAlignment="1">
      <alignment horizontal="center"/>
    </xf>
    <xf numFmtId="43" fontId="30" fillId="0" borderId="0" xfId="42" applyFont="1" applyAlignment="1">
      <alignment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 wrapText="1"/>
    </xf>
    <xf numFmtId="43" fontId="9" fillId="0" borderId="0" xfId="42" applyFont="1" applyFill="1" applyBorder="1" applyAlignment="1">
      <alignment horizontal="right" vertical="center" wrapText="1"/>
    </xf>
    <xf numFmtId="43" fontId="30" fillId="0" borderId="0" xfId="0" applyNumberFormat="1" applyFont="1" applyAlignment="1">
      <alignment/>
    </xf>
    <xf numFmtId="49" fontId="73" fillId="0" borderId="0" xfId="0" applyNumberFormat="1" applyFont="1" applyAlignment="1">
      <alignment horizontal="left" wrapText="1"/>
    </xf>
    <xf numFmtId="43" fontId="73" fillId="0" borderId="0" xfId="0" applyNumberFormat="1" applyFont="1" applyAlignment="1">
      <alignment horizontal="left" wrapText="1"/>
    </xf>
    <xf numFmtId="43" fontId="72" fillId="0" borderId="0" xfId="0" applyNumberFormat="1" applyFont="1" applyAlignment="1">
      <alignment/>
    </xf>
    <xf numFmtId="0" fontId="73" fillId="0" borderId="0" xfId="0" applyFont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3" fontId="9" fillId="0" borderId="0" xfId="0" applyNumberFormat="1" applyFont="1" applyAlignment="1">
      <alignment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64" fontId="8" fillId="0" borderId="0" xfId="42" applyNumberFormat="1" applyFont="1" applyFill="1" applyAlignment="1">
      <alignment/>
    </xf>
    <xf numFmtId="0" fontId="8" fillId="0" borderId="10" xfId="0" applyFont="1" applyBorder="1" applyAlignment="1">
      <alignment horizontal="left" vertical="center" wrapText="1"/>
    </xf>
    <xf numFmtId="43" fontId="68" fillId="0" borderId="0" xfId="42" applyFont="1" applyFill="1" applyAlignment="1">
      <alignment/>
    </xf>
    <xf numFmtId="43" fontId="9" fillId="0" borderId="0" xfId="0" applyNumberFormat="1" applyFont="1" applyAlignment="1">
      <alignment/>
    </xf>
    <xf numFmtId="43" fontId="73" fillId="0" borderId="0" xfId="0" applyNumberFormat="1" applyFont="1" applyAlignment="1">
      <alignment wrapText="1"/>
    </xf>
    <xf numFmtId="49" fontId="73" fillId="0" borderId="0" xfId="0" applyNumberFormat="1" applyFont="1" applyAlignment="1">
      <alignment wrapText="1"/>
    </xf>
    <xf numFmtId="49" fontId="73" fillId="0" borderId="0" xfId="0" applyNumberFormat="1" applyFont="1" applyAlignment="1">
      <alignment horizontal="left" wrapText="1"/>
    </xf>
    <xf numFmtId="0" fontId="73" fillId="0" borderId="0" xfId="0" applyFont="1" applyAlignment="1">
      <alignment horizontal="left" wrapText="1"/>
    </xf>
    <xf numFmtId="43" fontId="73" fillId="0" borderId="0" xfId="42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49" fontId="73" fillId="0" borderId="0" xfId="0" applyNumberFormat="1" applyFont="1" applyAlignment="1">
      <alignment horizontal="left" wrapText="1"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horizontal="right" vertical="center" wrapText="1"/>
    </xf>
    <xf numFmtId="22" fontId="73" fillId="0" borderId="0" xfId="0" applyNumberFormat="1" applyFont="1" applyAlignment="1">
      <alignment horizontal="left" vertical="center" wrapText="1"/>
    </xf>
    <xf numFmtId="49" fontId="73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49" fontId="76" fillId="0" borderId="0" xfId="0" applyNumberFormat="1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49" fontId="73" fillId="0" borderId="0" xfId="0" applyNumberFormat="1" applyFont="1" applyAlignment="1">
      <alignment horizontal="right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9" fontId="73" fillId="0" borderId="0" xfId="0" applyNumberFormat="1" applyFont="1" applyAlignment="1">
      <alignment horizontal="left" wrapText="1"/>
    </xf>
    <xf numFmtId="0" fontId="73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r\Downloads\6.&#1041;&#1051;&#1070;&#1057;&#1050;&#1040;&#1049;%20&#1057;&#1045;&#1050;&#1068;&#1070;&#1056;&#1048;&#1058;&#1048;&#1047;%20&#1198;&#1062;&#1050;%20&#1061;&#1050;\4-&#1088;%20&#1091;&#1083;&#1080;&#1088;&#1072;&#1083;\&#1041;&#1083;&#1199;&#1089;&#1082;&#1072;&#1081;-4-&#1091;&#1083;&#1080;&#1088;&#1072;&#1083;%20&#1090;&#1072;&#1081;&#1083;&#1072;&#1085;%20&#1093;&#1101;&#1074;&#1083;&#1101;&#1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r\Downloads\BLSKY-2023-&#1057;&#1058;-&#1093;&#1101;&#1074;&#1083;&#1101;&#1093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B-2023 end"/>
      <sheetName val="trans-2023 end"/>
      <sheetName val="Sheet3"/>
      <sheetName val="cash 2023-end"/>
      <sheetName val="nuur"/>
      <sheetName val="мэдэгдэл"/>
      <sheetName val="баланс"/>
      <sheetName val="орлого"/>
      <sheetName val="өмч"/>
      <sheetName val="мөнгөн гүйлгээ"/>
      <sheetName val="1-2"/>
      <sheetName val="3-4"/>
      <sheetName val="5-8"/>
      <sheetName val="9-10"/>
      <sheetName val="11-14"/>
      <sheetName val="15-17.2"/>
      <sheetName val="17.3-20"/>
      <sheetName val="21-24"/>
      <sheetName val="25"/>
    </sheetNames>
    <sheetDataSet>
      <sheetData sheetId="1">
        <row r="94">
          <cell r="L94">
            <v>82052328</v>
          </cell>
        </row>
        <row r="97">
          <cell r="P97">
            <v>0</v>
          </cell>
        </row>
      </sheetData>
      <sheetData sheetId="7">
        <row r="4">
          <cell r="A4" t="str">
            <v>БЛЮСКАЙ СЕКЬЮРИТИЗ ҮЦК ХК</v>
          </cell>
        </row>
        <row r="55">
          <cell r="D55">
            <v>541821800</v>
          </cell>
        </row>
      </sheetData>
      <sheetData sheetId="8">
        <row r="9">
          <cell r="C9" t="str">
            <v>2023/01/01-2023/12/31</v>
          </cell>
        </row>
        <row r="31">
          <cell r="D31">
            <v>-112936564.02069865</v>
          </cell>
        </row>
        <row r="42">
          <cell r="A42" t="str">
            <v>                                    ЕРӨНХИЙ ЗАХИРАЛ_________________________ ( Г.Оюунболд)</v>
          </cell>
        </row>
        <row r="44">
          <cell r="A44" t="str">
            <v>                                    ЕРӨНХИЙ НЯ БО   ___________________________  (.....................)                                                 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ur"/>
      <sheetName val="мэдэгдэл"/>
      <sheetName val="баланс"/>
      <sheetName val="орлого"/>
      <sheetName val="өмч"/>
      <sheetName val="мөнгөн гүйлгээ"/>
      <sheetName val="1-2"/>
      <sheetName val="3-4"/>
      <sheetName val="5-8"/>
      <sheetName val="9-10"/>
      <sheetName val="11-14"/>
      <sheetName val="15-17.2"/>
      <sheetName val="17.3-20"/>
      <sheetName val="21-24"/>
      <sheetName val="25"/>
    </sheetNames>
    <sheetDataSet>
      <sheetData sheetId="2">
        <row r="4">
          <cell r="A4" t="str">
            <v>БЛЮСКАЙ СЕКЬЮРИТИЗ ҮЦК ХК</v>
          </cell>
          <cell r="D4" t="str">
            <v>2023/01/01-2023/12/31</v>
          </cell>
        </row>
        <row r="63">
          <cell r="E63">
            <v>83997038.5882014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19">
      <selection activeCell="A1" sqref="A1:IV65536"/>
    </sheetView>
  </sheetViews>
  <sheetFormatPr defaultColWidth="9.140625" defaultRowHeight="15"/>
  <cols>
    <col min="1" max="1" width="4.140625" style="1" customWidth="1"/>
    <col min="2" max="2" width="9.140625" style="1" customWidth="1"/>
    <col min="3" max="3" width="11.00390625" style="1" customWidth="1"/>
    <col min="4" max="4" width="12.8515625" style="1" customWidth="1"/>
    <col min="5" max="5" width="10.7109375" style="1" customWidth="1"/>
    <col min="6" max="7" width="11.7109375" style="1" customWidth="1"/>
    <col min="8" max="8" width="14.00390625" style="1" customWidth="1"/>
    <col min="9" max="9" width="7.8515625" style="1" customWidth="1"/>
    <col min="10" max="16384" width="9.140625" style="1" customWidth="1"/>
  </cols>
  <sheetData>
    <row r="3" spans="8:10" ht="15.75">
      <c r="H3" s="2" t="s">
        <v>0</v>
      </c>
      <c r="I3" s="2"/>
      <c r="J3" s="3"/>
    </row>
    <row r="4" spans="8:10" ht="15.75">
      <c r="H4" s="2" t="s">
        <v>1</v>
      </c>
      <c r="I4" s="2"/>
      <c r="J4" s="3"/>
    </row>
    <row r="5" spans="8:10" ht="15.75">
      <c r="H5" s="2" t="s">
        <v>2</v>
      </c>
      <c r="I5" s="2"/>
      <c r="J5" s="3"/>
    </row>
    <row r="7" s="4" customFormat="1" ht="15.75"/>
    <row r="8" spans="2:6" s="4" customFormat="1" ht="15.75">
      <c r="B8" s="3" t="s">
        <v>3</v>
      </c>
      <c r="E8" s="115"/>
      <c r="F8" s="115"/>
    </row>
    <row r="9" s="4" customFormat="1" ht="15.75">
      <c r="B9" s="3" t="s">
        <v>4</v>
      </c>
    </row>
    <row r="10" s="4" customFormat="1" ht="15.75">
      <c r="B10" s="3"/>
    </row>
    <row r="11" s="4" customFormat="1" ht="15.75">
      <c r="B11" s="3" t="s">
        <v>5</v>
      </c>
    </row>
    <row r="12" spans="2:5" s="4" customFormat="1" ht="15.75">
      <c r="B12" s="3" t="s">
        <v>6</v>
      </c>
      <c r="C12" s="5"/>
      <c r="D12" s="6"/>
      <c r="E12" s="3" t="s">
        <v>7</v>
      </c>
    </row>
    <row r="13" spans="2:6" ht="15.75">
      <c r="B13" s="3" t="s">
        <v>8</v>
      </c>
      <c r="C13" s="6"/>
      <c r="D13" s="4"/>
      <c r="E13" s="4" t="s">
        <v>9</v>
      </c>
      <c r="F13" s="4"/>
    </row>
    <row r="20" ht="61.5">
      <c r="B20" s="7" t="s">
        <v>10</v>
      </c>
    </row>
    <row r="21" spans="1:8" ht="25.5">
      <c r="A21" s="116" t="s">
        <v>11</v>
      </c>
      <c r="B21" s="116"/>
      <c r="C21" s="116"/>
      <c r="D21" s="116"/>
      <c r="E21" s="116"/>
      <c r="F21" s="116"/>
      <c r="G21" s="116"/>
      <c r="H21" s="116"/>
    </row>
    <row r="22" spans="1:8" ht="25.5">
      <c r="A22" s="116" t="s">
        <v>12</v>
      </c>
      <c r="B22" s="116"/>
      <c r="C22" s="116"/>
      <c r="D22" s="116"/>
      <c r="E22" s="116"/>
      <c r="F22" s="116"/>
      <c r="G22" s="116"/>
      <c r="H22" s="116"/>
    </row>
    <row r="23" spans="1:8" ht="25.5">
      <c r="A23" s="116" t="s">
        <v>13</v>
      </c>
      <c r="B23" s="116"/>
      <c r="C23" s="116"/>
      <c r="D23" s="116"/>
      <c r="E23" s="116"/>
      <c r="F23" s="116"/>
      <c r="G23" s="116"/>
      <c r="H23" s="116"/>
    </row>
    <row r="34" spans="2:9" ht="12.75">
      <c r="B34" s="117" t="s">
        <v>14</v>
      </c>
      <c r="C34" s="118"/>
      <c r="D34" s="119"/>
      <c r="E34" s="123" t="s">
        <v>15</v>
      </c>
      <c r="F34" s="124"/>
      <c r="G34" s="123" t="s">
        <v>16</v>
      </c>
      <c r="H34" s="124"/>
      <c r="I34" s="8"/>
    </row>
    <row r="35" spans="2:9" ht="12.75">
      <c r="B35" s="120"/>
      <c r="C35" s="121"/>
      <c r="D35" s="122"/>
      <c r="E35" s="125"/>
      <c r="F35" s="126"/>
      <c r="G35" s="125"/>
      <c r="H35" s="126"/>
      <c r="I35" s="8"/>
    </row>
    <row r="36" spans="2:9" ht="15.75">
      <c r="B36" s="114"/>
      <c r="C36" s="114"/>
      <c r="D36" s="114"/>
      <c r="E36" s="113"/>
      <c r="F36" s="113"/>
      <c r="G36" s="113"/>
      <c r="H36" s="113"/>
      <c r="I36" s="9"/>
    </row>
    <row r="37" spans="2:9" ht="15.75">
      <c r="B37" s="114"/>
      <c r="C37" s="114"/>
      <c r="D37" s="114"/>
      <c r="E37" s="113"/>
      <c r="F37" s="113"/>
      <c r="G37" s="113"/>
      <c r="H37" s="113"/>
      <c r="I37" s="9"/>
    </row>
    <row r="38" spans="2:9" ht="15.75">
      <c r="B38" s="113"/>
      <c r="C38" s="113"/>
      <c r="D38" s="113"/>
      <c r="E38" s="113"/>
      <c r="F38" s="113"/>
      <c r="G38" s="113"/>
      <c r="H38" s="113"/>
      <c r="I38" s="9"/>
    </row>
    <row r="39" spans="2:9" ht="15.75">
      <c r="B39" s="113"/>
      <c r="C39" s="113"/>
      <c r="D39" s="113"/>
      <c r="E39" s="113"/>
      <c r="F39" s="113"/>
      <c r="G39" s="113"/>
      <c r="H39" s="113"/>
      <c r="I39" s="9"/>
    </row>
    <row r="55" spans="1:9" ht="15.75">
      <c r="A55" s="111"/>
      <c r="B55" s="111"/>
      <c r="C55" s="111"/>
      <c r="D55" s="111"/>
      <c r="E55" s="111"/>
      <c r="F55" s="111"/>
      <c r="G55" s="111"/>
      <c r="H55" s="111"/>
      <c r="I55" s="111"/>
    </row>
    <row r="56" spans="1:9" ht="15.75">
      <c r="A56" s="111"/>
      <c r="B56" s="111"/>
      <c r="C56" s="111"/>
      <c r="D56" s="111"/>
      <c r="E56" s="111"/>
      <c r="F56" s="111"/>
      <c r="G56" s="111"/>
      <c r="H56" s="111"/>
      <c r="I56" s="111"/>
    </row>
    <row r="57" spans="1:9" ht="15.75">
      <c r="A57" s="111"/>
      <c r="B57" s="111"/>
      <c r="C57" s="111"/>
      <c r="D57" s="111"/>
      <c r="E57" s="111"/>
      <c r="F57" s="111"/>
      <c r="G57" s="111"/>
      <c r="H57" s="111"/>
      <c r="I57" s="111"/>
    </row>
    <row r="58" spans="3:5" ht="15.75">
      <c r="C58" s="3"/>
      <c r="D58" s="3"/>
      <c r="E58" s="3"/>
    </row>
    <row r="59" spans="3:5" ht="15.75">
      <c r="C59" s="3"/>
      <c r="D59" s="3"/>
      <c r="E59" s="3"/>
    </row>
    <row r="60" spans="4:9" ht="15.75">
      <c r="D60" s="3"/>
      <c r="E60" s="3"/>
      <c r="F60" s="112"/>
      <c r="G60" s="112"/>
      <c r="H60" s="112"/>
      <c r="I60" s="112"/>
    </row>
    <row r="63" spans="1:8" ht="15.75">
      <c r="A63" s="3"/>
      <c r="B63" s="3"/>
      <c r="C63" s="3"/>
      <c r="D63" s="3"/>
      <c r="E63" s="3"/>
      <c r="F63" s="3"/>
      <c r="G63" s="3"/>
      <c r="H63" s="3"/>
    </row>
    <row r="64" spans="1:8" ht="15.75">
      <c r="A64" s="3"/>
      <c r="B64" s="3"/>
      <c r="C64" s="3"/>
      <c r="D64" s="3"/>
      <c r="E64" s="3"/>
      <c r="F64" s="3"/>
      <c r="G64" s="3"/>
      <c r="H64" s="3"/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3"/>
      <c r="B66" s="3"/>
      <c r="C66" s="3"/>
      <c r="D66" s="3"/>
      <c r="E66" s="3"/>
      <c r="F66" s="3"/>
      <c r="G66" s="3"/>
      <c r="H66" s="3"/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10"/>
      <c r="B68" s="3"/>
      <c r="C68" s="3"/>
      <c r="D68" s="3"/>
      <c r="E68" s="3"/>
      <c r="F68" s="3"/>
      <c r="G68" s="3"/>
      <c r="H68" s="3"/>
    </row>
    <row r="69" spans="1:8" ht="15.75">
      <c r="A69" s="3"/>
      <c r="B69" s="3"/>
      <c r="C69" s="3"/>
      <c r="D69" s="3"/>
      <c r="E69" s="3"/>
      <c r="F69" s="3"/>
      <c r="G69" s="3"/>
      <c r="H69" s="3"/>
    </row>
    <row r="70" spans="1:8" ht="15.75">
      <c r="A70" s="3"/>
      <c r="B70" s="3"/>
      <c r="C70" s="3"/>
      <c r="D70" s="3"/>
      <c r="E70" s="3"/>
      <c r="F70" s="3"/>
      <c r="G70" s="3"/>
      <c r="H70" s="3"/>
    </row>
    <row r="71" spans="1:8" ht="15.75">
      <c r="A71" s="3"/>
      <c r="B71" s="3"/>
      <c r="C71" s="3"/>
      <c r="D71" s="3"/>
      <c r="E71" s="3"/>
      <c r="F71" s="3"/>
      <c r="G71" s="3"/>
      <c r="H71" s="3"/>
    </row>
    <row r="72" spans="1:8" ht="15.75">
      <c r="A72" s="3"/>
      <c r="B72" s="3"/>
      <c r="C72" s="3"/>
      <c r="D72" s="3"/>
      <c r="E72" s="3"/>
      <c r="F72" s="3"/>
      <c r="G72" s="3"/>
      <c r="H72" s="3"/>
    </row>
    <row r="73" spans="1:8" ht="15.75">
      <c r="A73" s="3"/>
      <c r="B73" s="3"/>
      <c r="C73" s="3"/>
      <c r="D73" s="3"/>
      <c r="E73" s="3"/>
      <c r="F73" s="3"/>
      <c r="G73" s="3"/>
      <c r="H73" s="3"/>
    </row>
    <row r="74" spans="1:8" ht="15.75">
      <c r="A74" s="3"/>
      <c r="B74" s="3"/>
      <c r="C74" s="3"/>
      <c r="D74" s="3"/>
      <c r="E74" s="3"/>
      <c r="F74" s="3"/>
      <c r="G74" s="3"/>
      <c r="H74" s="3"/>
    </row>
    <row r="75" spans="1:8" ht="15.75">
      <c r="A75" s="3"/>
      <c r="B75" s="3"/>
      <c r="C75" s="3"/>
      <c r="D75" s="3"/>
      <c r="E75" s="3"/>
      <c r="F75" s="3"/>
      <c r="G75" s="3"/>
      <c r="H75" s="3"/>
    </row>
    <row r="76" spans="1:8" ht="15.75">
      <c r="A76" s="3"/>
      <c r="B76" s="3"/>
      <c r="C76" s="3"/>
      <c r="D76" s="3"/>
      <c r="E76" s="3"/>
      <c r="F76" s="3"/>
      <c r="G76" s="3"/>
      <c r="H76" s="3"/>
    </row>
    <row r="77" ht="15.75">
      <c r="A77" s="3"/>
    </row>
    <row r="78" ht="15.75">
      <c r="A78" s="3"/>
    </row>
    <row r="79" ht="15.75">
      <c r="A79" s="3"/>
    </row>
    <row r="84" spans="1:4" ht="15.75">
      <c r="A84" s="3"/>
      <c r="D84" s="3"/>
    </row>
    <row r="86" spans="1:4" ht="15.75">
      <c r="A86" s="3"/>
      <c r="D86" s="3"/>
    </row>
  </sheetData>
  <sheetProtection/>
  <mergeCells count="23">
    <mergeCell ref="E8:F8"/>
    <mergeCell ref="A21:H21"/>
    <mergeCell ref="A22:H22"/>
    <mergeCell ref="A23:H23"/>
    <mergeCell ref="B34:D35"/>
    <mergeCell ref="E34:F35"/>
    <mergeCell ref="G34:H35"/>
    <mergeCell ref="B36:D36"/>
    <mergeCell ref="E36:F36"/>
    <mergeCell ref="G36:H36"/>
    <mergeCell ref="B37:D37"/>
    <mergeCell ref="E37:F37"/>
    <mergeCell ref="G37:H37"/>
    <mergeCell ref="A55:I55"/>
    <mergeCell ref="A56:I56"/>
    <mergeCell ref="A57:I57"/>
    <mergeCell ref="F60:I60"/>
    <mergeCell ref="B38:D38"/>
    <mergeCell ref="E38:F38"/>
    <mergeCell ref="G38:H38"/>
    <mergeCell ref="B39:D39"/>
    <mergeCell ref="E39:F39"/>
    <mergeCell ref="G39:H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V65536"/>
    </sheetView>
  </sheetViews>
  <sheetFormatPr defaultColWidth="9.140625" defaultRowHeight="15"/>
  <sheetData>
    <row r="1" spans="1:9" s="1" customFormat="1" ht="15.7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</row>
    <row r="2" spans="1:9" s="1" customFormat="1" ht="15.75" customHeight="1">
      <c r="A2" s="111" t="s">
        <v>18</v>
      </c>
      <c r="B2" s="111"/>
      <c r="C2" s="111"/>
      <c r="D2" s="111"/>
      <c r="E2" s="111"/>
      <c r="F2" s="111"/>
      <c r="G2" s="111"/>
      <c r="H2" s="111"/>
      <c r="I2" s="111"/>
    </row>
    <row r="3" spans="1:9" s="1" customFormat="1" ht="15.75" customHeight="1">
      <c r="A3" s="111" t="s">
        <v>19</v>
      </c>
      <c r="B3" s="111"/>
      <c r="C3" s="111"/>
      <c r="D3" s="111"/>
      <c r="E3" s="111"/>
      <c r="F3" s="111"/>
      <c r="G3" s="111"/>
      <c r="H3" s="111"/>
      <c r="I3" s="111"/>
    </row>
    <row r="4" spans="3:5" s="1" customFormat="1" ht="15.75" customHeight="1">
      <c r="C4" s="3"/>
      <c r="D4" s="3"/>
      <c r="E4" s="3"/>
    </row>
    <row r="5" spans="3:5" s="1" customFormat="1" ht="15.75" customHeight="1">
      <c r="C5" s="3"/>
      <c r="D5" s="3"/>
      <c r="E5" s="3"/>
    </row>
    <row r="6" spans="4:9" s="1" customFormat="1" ht="15.75" customHeight="1">
      <c r="D6" s="3"/>
      <c r="F6" s="9"/>
      <c r="G6" s="3" t="s">
        <v>20</v>
      </c>
      <c r="H6" s="9"/>
      <c r="I6" s="9"/>
    </row>
    <row r="7" s="1" customFormat="1" ht="12.75"/>
    <row r="8" s="1" customFormat="1" ht="12.75"/>
    <row r="9" spans="1:8" s="1" customFormat="1" ht="15.75" customHeight="1">
      <c r="A9" s="3" t="s">
        <v>21</v>
      </c>
      <c r="B9" s="3"/>
      <c r="C9" s="3"/>
      <c r="D9" s="3"/>
      <c r="E9" s="3"/>
      <c r="F9" s="3"/>
      <c r="G9" s="3"/>
      <c r="H9" s="3"/>
    </row>
    <row r="10" spans="1:8" s="1" customFormat="1" ht="15.75" customHeight="1">
      <c r="A10" s="3" t="s">
        <v>22</v>
      </c>
      <c r="B10" s="3"/>
      <c r="C10" s="3"/>
      <c r="D10" s="3"/>
      <c r="E10" s="3"/>
      <c r="F10" s="3"/>
      <c r="G10" s="3"/>
      <c r="H10" s="3"/>
    </row>
    <row r="11" spans="1:8" s="1" customFormat="1" ht="15.75" customHeight="1">
      <c r="A11" s="3" t="s">
        <v>23</v>
      </c>
      <c r="B11" s="3"/>
      <c r="C11" s="3"/>
      <c r="D11" s="3"/>
      <c r="E11" s="3"/>
      <c r="F11" s="3"/>
      <c r="G11" s="3"/>
      <c r="H11" s="3"/>
    </row>
    <row r="12" spans="1:8" s="1" customFormat="1" ht="15.75" customHeight="1">
      <c r="A12" s="3" t="s">
        <v>24</v>
      </c>
      <c r="B12" s="3"/>
      <c r="C12" s="3"/>
      <c r="D12" s="3"/>
      <c r="E12" s="3"/>
      <c r="F12" s="3"/>
      <c r="G12" s="3"/>
      <c r="H12" s="3"/>
    </row>
    <row r="13" spans="1:8" s="1" customFormat="1" ht="15.75" customHeight="1">
      <c r="A13" s="3" t="s">
        <v>25</v>
      </c>
      <c r="B13" s="3"/>
      <c r="C13" s="3"/>
      <c r="D13" s="3"/>
      <c r="E13" s="3"/>
      <c r="F13" s="3"/>
      <c r="G13" s="3"/>
      <c r="H13" s="3"/>
    </row>
    <row r="14" spans="1:8" s="1" customFormat="1" ht="15.75" customHeight="1">
      <c r="A14" s="10" t="s">
        <v>26</v>
      </c>
      <c r="B14" s="3"/>
      <c r="C14" s="3"/>
      <c r="D14" s="3"/>
      <c r="E14" s="3"/>
      <c r="F14" s="3"/>
      <c r="G14" s="3"/>
      <c r="H14" s="3"/>
    </row>
    <row r="15" spans="1:8" s="1" customFormat="1" ht="15.75" customHeight="1">
      <c r="A15" s="3" t="s">
        <v>27</v>
      </c>
      <c r="B15" s="3"/>
      <c r="C15" s="3"/>
      <c r="D15" s="3"/>
      <c r="E15" s="3"/>
      <c r="F15" s="3"/>
      <c r="G15" s="3"/>
      <c r="H15" s="3"/>
    </row>
    <row r="16" spans="1:8" s="1" customFormat="1" ht="15.75" customHeight="1">
      <c r="A16" s="3" t="s">
        <v>28</v>
      </c>
      <c r="B16" s="3"/>
      <c r="C16" s="3"/>
      <c r="D16" s="3"/>
      <c r="E16" s="3"/>
      <c r="F16" s="3"/>
      <c r="G16" s="3"/>
      <c r="H16" s="3"/>
    </row>
    <row r="17" spans="1:8" s="1" customFormat="1" ht="15.75" customHeight="1">
      <c r="A17" s="3" t="s">
        <v>29</v>
      </c>
      <c r="B17" s="3"/>
      <c r="C17" s="3"/>
      <c r="D17" s="3"/>
      <c r="E17" s="3"/>
      <c r="F17" s="3"/>
      <c r="G17" s="3"/>
      <c r="H17" s="3"/>
    </row>
    <row r="18" spans="1:8" s="1" customFormat="1" ht="15.75" customHeight="1">
      <c r="A18" s="3" t="s">
        <v>30</v>
      </c>
      <c r="B18" s="3"/>
      <c r="C18" s="3"/>
      <c r="D18" s="3"/>
      <c r="E18" s="3"/>
      <c r="F18" s="3"/>
      <c r="G18" s="3"/>
      <c r="H18" s="3"/>
    </row>
    <row r="19" spans="1:8" s="1" customFormat="1" ht="15.75" customHeight="1">
      <c r="A19" s="3" t="s">
        <v>31</v>
      </c>
      <c r="B19" s="3"/>
      <c r="C19" s="3"/>
      <c r="D19" s="3"/>
      <c r="E19" s="3"/>
      <c r="F19" s="3"/>
      <c r="G19" s="3"/>
      <c r="H19" s="3"/>
    </row>
    <row r="20" spans="1:8" s="1" customFormat="1" ht="15.75" customHeight="1">
      <c r="A20" s="3" t="s">
        <v>32</v>
      </c>
      <c r="B20" s="3"/>
      <c r="C20" s="3"/>
      <c r="D20" s="3"/>
      <c r="E20" s="3"/>
      <c r="F20" s="3"/>
      <c r="G20" s="3"/>
      <c r="H20" s="3"/>
    </row>
    <row r="21" spans="1:8" s="1" customFormat="1" ht="15.75" customHeight="1">
      <c r="A21" s="3" t="s">
        <v>33</v>
      </c>
      <c r="B21" s="3"/>
      <c r="C21" s="3"/>
      <c r="D21" s="3"/>
      <c r="E21" s="3"/>
      <c r="F21" s="3"/>
      <c r="G21" s="3"/>
      <c r="H21" s="3"/>
    </row>
    <row r="22" spans="1:8" s="1" customFormat="1" ht="15.75" customHeight="1">
      <c r="A22" s="3" t="s">
        <v>34</v>
      </c>
      <c r="B22" s="3"/>
      <c r="C22" s="3"/>
      <c r="D22" s="3"/>
      <c r="E22" s="3"/>
      <c r="F22" s="3"/>
      <c r="G22" s="3"/>
      <c r="H22" s="3"/>
    </row>
    <row r="23" s="1" customFormat="1" ht="15.75" customHeight="1">
      <c r="A23" s="3" t="s">
        <v>35</v>
      </c>
    </row>
    <row r="24" s="1" customFormat="1" ht="15.75" customHeight="1">
      <c r="A24" s="3" t="s">
        <v>36</v>
      </c>
    </row>
    <row r="25" s="1" customFormat="1" ht="15.75" customHeight="1">
      <c r="A25" s="3" t="s">
        <v>37</v>
      </c>
    </row>
    <row r="26" s="1" customFormat="1" ht="12.75"/>
    <row r="27" s="1" customFormat="1" ht="12.75"/>
    <row r="28" s="1" customFormat="1" ht="12.75"/>
    <row r="29" s="1" customFormat="1" ht="12.75"/>
    <row r="30" spans="1:4" s="1" customFormat="1" ht="15.75" customHeight="1">
      <c r="A30" s="3" t="s">
        <v>38</v>
      </c>
      <c r="D30" s="3" t="s">
        <v>39</v>
      </c>
    </row>
    <row r="31" s="1" customFormat="1" ht="12.75"/>
    <row r="32" spans="1:4" s="1" customFormat="1" ht="15.75">
      <c r="A32" s="3" t="s">
        <v>40</v>
      </c>
      <c r="D32" s="3" t="s">
        <v>41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2"/>
  <sheetViews>
    <sheetView tabSelected="1" zoomScalePageLayoutView="0" workbookViewId="0" topLeftCell="A1">
      <selection activeCell="I67" sqref="I67"/>
    </sheetView>
  </sheetViews>
  <sheetFormatPr defaultColWidth="9.140625" defaultRowHeight="15"/>
  <cols>
    <col min="1" max="1" width="0.2890625" style="11" customWidth="1"/>
    <col min="2" max="2" width="6.140625" style="11" customWidth="1"/>
    <col min="3" max="3" width="54.421875" style="11" bestFit="1" customWidth="1"/>
    <col min="4" max="4" width="15.00390625" style="11" bestFit="1" customWidth="1"/>
    <col min="5" max="5" width="16.00390625" style="11" customWidth="1"/>
    <col min="6" max="6" width="18.00390625" style="11" customWidth="1"/>
    <col min="7" max="7" width="18.140625" style="11" customWidth="1"/>
    <col min="8" max="8" width="15.7109375" style="11" customWidth="1"/>
    <col min="9" max="9" width="25.28125" style="11" customWidth="1"/>
    <col min="10" max="16384" width="9.140625" style="11" customWidth="1"/>
  </cols>
  <sheetData>
    <row r="1" ht="0.75" customHeight="1"/>
    <row r="2" spans="2:5" ht="12.75">
      <c r="B2" s="129" t="s">
        <v>42</v>
      </c>
      <c r="C2" s="129"/>
      <c r="D2" s="129"/>
      <c r="E2" s="129"/>
    </row>
    <row r="4" spans="1:5" ht="12.75">
      <c r="A4" s="130" t="s">
        <v>43</v>
      </c>
      <c r="B4" s="130"/>
      <c r="C4" s="130"/>
      <c r="D4" s="131" t="s">
        <v>44</v>
      </c>
      <c r="E4" s="131"/>
    </row>
    <row r="5" spans="3:4" ht="12.75">
      <c r="C5" s="12"/>
      <c r="D5" s="12"/>
    </row>
    <row r="6" spans="1:5" ht="12.75">
      <c r="A6" s="132" t="s">
        <v>45</v>
      </c>
      <c r="B6" s="132"/>
      <c r="C6" s="132"/>
      <c r="D6" s="132"/>
      <c r="E6" s="132"/>
    </row>
    <row r="7" spans="1:5" ht="12.75">
      <c r="A7" s="133" t="s">
        <v>46</v>
      </c>
      <c r="B7" s="133"/>
      <c r="C7" s="13" t="s">
        <v>47</v>
      </c>
      <c r="D7" s="13" t="s">
        <v>48</v>
      </c>
      <c r="E7" s="13" t="s">
        <v>48</v>
      </c>
    </row>
    <row r="8" spans="1:5" ht="12.75">
      <c r="A8" s="127" t="s">
        <v>49</v>
      </c>
      <c r="B8" s="127"/>
      <c r="C8" s="14" t="s">
        <v>50</v>
      </c>
      <c r="D8" s="15"/>
      <c r="E8" s="15"/>
    </row>
    <row r="9" spans="1:5" ht="12.75">
      <c r="A9" s="127" t="s">
        <v>51</v>
      </c>
      <c r="B9" s="127"/>
      <c r="C9" s="14" t="s">
        <v>52</v>
      </c>
      <c r="D9" s="15"/>
      <c r="E9" s="15"/>
    </row>
    <row r="10" spans="1:6" ht="12.75">
      <c r="A10" s="127" t="s">
        <v>53</v>
      </c>
      <c r="B10" s="127"/>
      <c r="C10" s="16" t="s">
        <v>54</v>
      </c>
      <c r="D10" s="17">
        <v>238220018.03649926</v>
      </c>
      <c r="E10" s="17">
        <v>158203454.01580068</v>
      </c>
      <c r="F10" s="12"/>
    </row>
    <row r="11" spans="1:6" ht="12.75">
      <c r="A11" s="127" t="s">
        <v>55</v>
      </c>
      <c r="B11" s="127"/>
      <c r="C11" s="16" t="s">
        <v>56</v>
      </c>
      <c r="D11" s="17">
        <v>6138110</v>
      </c>
      <c r="E11" s="17">
        <v>6138110</v>
      </c>
      <c r="F11" s="12"/>
    </row>
    <row r="12" spans="1:7" ht="12.75">
      <c r="A12" s="127" t="s">
        <v>57</v>
      </c>
      <c r="B12" s="127"/>
      <c r="C12" s="16" t="s">
        <v>58</v>
      </c>
      <c r="D12" s="17">
        <v>10507.17</v>
      </c>
      <c r="E12" s="17">
        <v>10507.17</v>
      </c>
      <c r="F12" s="12"/>
      <c r="G12" s="12"/>
    </row>
    <row r="13" spans="1:6" ht="12.75">
      <c r="A13" s="127" t="s">
        <v>59</v>
      </c>
      <c r="B13" s="127"/>
      <c r="C13" s="16" t="s">
        <v>60</v>
      </c>
      <c r="D13" s="17">
        <v>0</v>
      </c>
      <c r="E13" s="17">
        <v>711000</v>
      </c>
      <c r="F13" s="12"/>
    </row>
    <row r="14" spans="1:6" ht="12.75">
      <c r="A14" s="127" t="s">
        <v>61</v>
      </c>
      <c r="B14" s="127"/>
      <c r="C14" s="16" t="s">
        <v>62</v>
      </c>
      <c r="D14" s="17"/>
      <c r="E14" s="17">
        <v>0</v>
      </c>
      <c r="F14" s="12"/>
    </row>
    <row r="15" spans="1:7" ht="12.75">
      <c r="A15" s="127" t="s">
        <v>63</v>
      </c>
      <c r="B15" s="127"/>
      <c r="C15" s="16" t="s">
        <v>64</v>
      </c>
      <c r="D15" s="17">
        <v>0</v>
      </c>
      <c r="E15" s="17">
        <v>0</v>
      </c>
      <c r="F15" s="12"/>
      <c r="G15" s="18"/>
    </row>
    <row r="16" spans="1:7" ht="12.75">
      <c r="A16" s="127" t="s">
        <v>65</v>
      </c>
      <c r="B16" s="127"/>
      <c r="C16" s="16" t="s">
        <v>66</v>
      </c>
      <c r="D16" s="17">
        <v>1180752</v>
      </c>
      <c r="E16" s="17">
        <v>1180752</v>
      </c>
      <c r="F16" s="12"/>
      <c r="G16" s="18"/>
    </row>
    <row r="17" spans="1:6" ht="12.75">
      <c r="A17" s="127" t="s">
        <v>67</v>
      </c>
      <c r="B17" s="127"/>
      <c r="C17" s="16" t="s">
        <v>68</v>
      </c>
      <c r="D17" s="17"/>
      <c r="E17" s="17"/>
      <c r="F17" s="12"/>
    </row>
    <row r="18" spans="1:6" ht="25.5">
      <c r="A18" s="127" t="s">
        <v>69</v>
      </c>
      <c r="B18" s="127"/>
      <c r="C18" s="19" t="s">
        <v>70</v>
      </c>
      <c r="D18" s="17"/>
      <c r="E18" s="17"/>
      <c r="F18" s="12"/>
    </row>
    <row r="19" spans="1:6" ht="12.75">
      <c r="A19" s="127" t="s">
        <v>71</v>
      </c>
      <c r="B19" s="127"/>
      <c r="C19" s="14" t="s">
        <v>72</v>
      </c>
      <c r="D19" s="15">
        <v>245549387.20649925</v>
      </c>
      <c r="E19" s="15">
        <v>166243823.18580067</v>
      </c>
      <c r="F19" s="12"/>
    </row>
    <row r="20" spans="1:6" ht="12.75">
      <c r="A20" s="127" t="s">
        <v>73</v>
      </c>
      <c r="B20" s="127"/>
      <c r="C20" s="14" t="s">
        <v>74</v>
      </c>
      <c r="D20" s="15"/>
      <c r="E20" s="15"/>
      <c r="F20" s="12"/>
    </row>
    <row r="21" spans="1:7" ht="12.75">
      <c r="A21" s="127" t="s">
        <v>75</v>
      </c>
      <c r="B21" s="127"/>
      <c r="C21" s="16" t="s">
        <v>76</v>
      </c>
      <c r="D21" s="20">
        <v>1344369</v>
      </c>
      <c r="E21" s="20">
        <v>1344369</v>
      </c>
      <c r="F21" s="12"/>
      <c r="G21" s="12"/>
    </row>
    <row r="22" spans="1:9" ht="12.75">
      <c r="A22" s="127" t="s">
        <v>77</v>
      </c>
      <c r="B22" s="127"/>
      <c r="C22" s="16" t="s">
        <v>78</v>
      </c>
      <c r="D22" s="20">
        <v>7787550</v>
      </c>
      <c r="E22" s="20">
        <v>7787550</v>
      </c>
      <c r="F22" s="12"/>
      <c r="G22" s="12"/>
      <c r="H22" s="18"/>
      <c r="I22" s="18"/>
    </row>
    <row r="23" spans="1:6" ht="12.75">
      <c r="A23" s="127" t="s">
        <v>79</v>
      </c>
      <c r="B23" s="127"/>
      <c r="C23" s="16" t="s">
        <v>80</v>
      </c>
      <c r="D23" s="20"/>
      <c r="E23" s="20"/>
      <c r="F23" s="12"/>
    </row>
    <row r="24" spans="1:6" ht="12.75">
      <c r="A24" s="127" t="s">
        <v>81</v>
      </c>
      <c r="B24" s="127"/>
      <c r="C24" s="16" t="s">
        <v>82</v>
      </c>
      <c r="D24" s="20"/>
      <c r="E24" s="20"/>
      <c r="F24" s="12"/>
    </row>
    <row r="25" spans="1:6" ht="12.75">
      <c r="A25" s="127" t="s">
        <v>83</v>
      </c>
      <c r="B25" s="127"/>
      <c r="C25" s="16" t="s">
        <v>84</v>
      </c>
      <c r="D25" s="20"/>
      <c r="E25" s="20"/>
      <c r="F25" s="12"/>
    </row>
    <row r="26" spans="1:6" ht="12.75">
      <c r="A26" s="127" t="s">
        <v>85</v>
      </c>
      <c r="B26" s="127"/>
      <c r="C26" s="16" t="s">
        <v>86</v>
      </c>
      <c r="D26" s="20"/>
      <c r="E26" s="20"/>
      <c r="F26" s="12"/>
    </row>
    <row r="27" spans="1:6" ht="12.75">
      <c r="A27" s="127" t="s">
        <v>87</v>
      </c>
      <c r="B27" s="127"/>
      <c r="C27" s="16" t="s">
        <v>88</v>
      </c>
      <c r="D27" s="20"/>
      <c r="E27" s="20"/>
      <c r="F27" s="12"/>
    </row>
    <row r="28" spans="1:6" ht="12.75">
      <c r="A28" s="127" t="s">
        <v>89</v>
      </c>
      <c r="B28" s="127"/>
      <c r="C28" s="16" t="s">
        <v>90</v>
      </c>
      <c r="D28" s="20"/>
      <c r="E28" s="20"/>
      <c r="F28" s="12"/>
    </row>
    <row r="29" spans="1:6" ht="12.75">
      <c r="A29" s="127" t="s">
        <v>91</v>
      </c>
      <c r="B29" s="127"/>
      <c r="C29" s="14" t="s">
        <v>92</v>
      </c>
      <c r="D29" s="15">
        <v>9131919</v>
      </c>
      <c r="E29" s="15">
        <v>9131919</v>
      </c>
      <c r="F29" s="12"/>
    </row>
    <row r="30" spans="1:7" ht="12.75">
      <c r="A30" s="127" t="s">
        <v>93</v>
      </c>
      <c r="B30" s="127"/>
      <c r="C30" s="14" t="s">
        <v>94</v>
      </c>
      <c r="D30" s="15">
        <v>254681306.20649925</v>
      </c>
      <c r="E30" s="15">
        <v>175375742.18580067</v>
      </c>
      <c r="F30" s="12"/>
      <c r="G30" s="21"/>
    </row>
    <row r="31" spans="1:6" ht="12.75">
      <c r="A31" s="127" t="s">
        <v>95</v>
      </c>
      <c r="B31" s="127"/>
      <c r="C31" s="14" t="s">
        <v>96</v>
      </c>
      <c r="D31" s="15"/>
      <c r="E31" s="15"/>
      <c r="F31" s="12"/>
    </row>
    <row r="32" spans="1:6" ht="12.75">
      <c r="A32" s="127" t="s">
        <v>97</v>
      </c>
      <c r="B32" s="127"/>
      <c r="C32" s="14" t="s">
        <v>98</v>
      </c>
      <c r="D32" s="15"/>
      <c r="E32" s="15"/>
      <c r="F32" s="12"/>
    </row>
    <row r="33" spans="1:6" ht="12.75">
      <c r="A33" s="127" t="s">
        <v>99</v>
      </c>
      <c r="B33" s="127"/>
      <c r="C33" s="14" t="s">
        <v>100</v>
      </c>
      <c r="D33" s="15"/>
      <c r="E33" s="15"/>
      <c r="F33" s="12"/>
    </row>
    <row r="34" spans="1:6" ht="12.75">
      <c r="A34" s="127" t="s">
        <v>101</v>
      </c>
      <c r="B34" s="127"/>
      <c r="C34" s="16" t="s">
        <v>102</v>
      </c>
      <c r="D34" s="17">
        <v>36263259.25</v>
      </c>
      <c r="E34" s="17">
        <v>58454659.25</v>
      </c>
      <c r="F34" s="12"/>
    </row>
    <row r="35" spans="1:6" ht="12.75">
      <c r="A35" s="127" t="s">
        <v>103</v>
      </c>
      <c r="B35" s="127"/>
      <c r="C35" s="16" t="s">
        <v>104</v>
      </c>
      <c r="D35" s="17">
        <v>0</v>
      </c>
      <c r="E35" s="17">
        <v>2017250</v>
      </c>
      <c r="F35" s="12"/>
    </row>
    <row r="36" spans="1:6" ht="12.75">
      <c r="A36" s="127" t="s">
        <v>105</v>
      </c>
      <c r="B36" s="127"/>
      <c r="C36" s="16" t="s">
        <v>106</v>
      </c>
      <c r="D36" s="17">
        <v>5654044.35</v>
      </c>
      <c r="E36" s="17">
        <v>8384394.35</v>
      </c>
      <c r="F36" s="12"/>
    </row>
    <row r="37" spans="1:6" ht="12.75">
      <c r="A37" s="127" t="s">
        <v>107</v>
      </c>
      <c r="B37" s="127"/>
      <c r="C37" s="16" t="s">
        <v>108</v>
      </c>
      <c r="D37" s="17">
        <v>15830400</v>
      </c>
      <c r="E37" s="17">
        <v>22522400</v>
      </c>
      <c r="F37" s="12"/>
    </row>
    <row r="38" spans="1:6" ht="12.75">
      <c r="A38" s="127" t="s">
        <v>109</v>
      </c>
      <c r="B38" s="127"/>
      <c r="C38" s="16" t="s">
        <v>110</v>
      </c>
      <c r="D38" s="17"/>
      <c r="E38" s="17"/>
      <c r="F38" s="12"/>
    </row>
    <row r="39" spans="1:6" ht="12.75">
      <c r="A39" s="127" t="s">
        <v>111</v>
      </c>
      <c r="B39" s="127"/>
      <c r="C39" s="16" t="s">
        <v>112</v>
      </c>
      <c r="D39" s="17"/>
      <c r="E39" s="17"/>
      <c r="F39" s="12"/>
    </row>
    <row r="40" spans="1:6" ht="12.75">
      <c r="A40" s="127" t="s">
        <v>113</v>
      </c>
      <c r="B40" s="127"/>
      <c r="C40" s="16" t="s">
        <v>114</v>
      </c>
      <c r="D40" s="17"/>
      <c r="E40" s="17"/>
      <c r="F40" s="12"/>
    </row>
    <row r="41" spans="1:6" ht="12.75">
      <c r="A41" s="127" t="s">
        <v>115</v>
      </c>
      <c r="B41" s="127"/>
      <c r="C41" s="16" t="s">
        <v>116</v>
      </c>
      <c r="D41" s="17"/>
      <c r="E41" s="17"/>
      <c r="F41" s="12"/>
    </row>
    <row r="42" spans="1:6" ht="12.75">
      <c r="A42" s="127" t="s">
        <v>117</v>
      </c>
      <c r="B42" s="127"/>
      <c r="C42" s="16" t="s">
        <v>118</v>
      </c>
      <c r="D42" s="17"/>
      <c r="E42" s="17"/>
      <c r="F42" s="12"/>
    </row>
    <row r="43" spans="1:7" ht="12.75">
      <c r="A43" s="127" t="s">
        <v>119</v>
      </c>
      <c r="B43" s="127"/>
      <c r="C43" s="16" t="s">
        <v>120</v>
      </c>
      <c r="D43" s="17"/>
      <c r="E43" s="17"/>
      <c r="F43" s="12"/>
      <c r="G43" s="12"/>
    </row>
    <row r="44" spans="1:6" ht="25.5">
      <c r="A44" s="127" t="s">
        <v>121</v>
      </c>
      <c r="B44" s="127"/>
      <c r="C44" s="16" t="s">
        <v>122</v>
      </c>
      <c r="D44" s="17"/>
      <c r="E44" s="17"/>
      <c r="F44" s="12"/>
    </row>
    <row r="45" spans="1:7" ht="12.75">
      <c r="A45" s="127" t="s">
        <v>123</v>
      </c>
      <c r="B45" s="127"/>
      <c r="C45" s="14" t="s">
        <v>124</v>
      </c>
      <c r="D45" s="15">
        <v>57747703.6</v>
      </c>
      <c r="E45" s="15">
        <v>91378703.6</v>
      </c>
      <c r="F45" s="12"/>
      <c r="G45" s="21"/>
    </row>
    <row r="46" spans="1:6" ht="12.75">
      <c r="A46" s="127" t="s">
        <v>125</v>
      </c>
      <c r="B46" s="127"/>
      <c r="C46" s="14" t="s">
        <v>126</v>
      </c>
      <c r="D46" s="15"/>
      <c r="E46" s="15"/>
      <c r="F46" s="12"/>
    </row>
    <row r="47" spans="1:6" ht="12.75">
      <c r="A47" s="127" t="s">
        <v>127</v>
      </c>
      <c r="B47" s="127"/>
      <c r="C47" s="16" t="s">
        <v>128</v>
      </c>
      <c r="D47" s="20"/>
      <c r="E47" s="20"/>
      <c r="F47" s="12"/>
    </row>
    <row r="48" spans="1:6" ht="12.75">
      <c r="A48" s="127" t="s">
        <v>129</v>
      </c>
      <c r="B48" s="127"/>
      <c r="C48" s="16" t="s">
        <v>130</v>
      </c>
      <c r="D48" s="20"/>
      <c r="E48" s="20"/>
      <c r="F48" s="12"/>
    </row>
    <row r="49" spans="1:6" ht="12.75">
      <c r="A49" s="127" t="s">
        <v>131</v>
      </c>
      <c r="B49" s="127"/>
      <c r="C49" s="16" t="s">
        <v>132</v>
      </c>
      <c r="D49" s="20"/>
      <c r="E49" s="20"/>
      <c r="F49" s="12"/>
    </row>
    <row r="50" spans="1:6" ht="12.75">
      <c r="A50" s="127" t="s">
        <v>133</v>
      </c>
      <c r="B50" s="127"/>
      <c r="C50" s="16" t="s">
        <v>134</v>
      </c>
      <c r="D50" s="20"/>
      <c r="E50" s="20"/>
      <c r="F50" s="12"/>
    </row>
    <row r="51" spans="1:6" ht="12.75">
      <c r="A51" s="127" t="s">
        <v>135</v>
      </c>
      <c r="B51" s="127"/>
      <c r="C51" s="14" t="s">
        <v>136</v>
      </c>
      <c r="D51" s="15"/>
      <c r="E51" s="15"/>
      <c r="F51" s="12"/>
    </row>
    <row r="52" spans="1:6" ht="12.75">
      <c r="A52" s="127" t="s">
        <v>137</v>
      </c>
      <c r="B52" s="127"/>
      <c r="C52" s="14" t="s">
        <v>138</v>
      </c>
      <c r="D52" s="15">
        <v>57747703.6</v>
      </c>
      <c r="E52" s="15">
        <v>91378703.6</v>
      </c>
      <c r="F52" s="12"/>
    </row>
    <row r="53" spans="1:6" ht="12.75">
      <c r="A53" s="127" t="s">
        <v>139</v>
      </c>
      <c r="B53" s="127"/>
      <c r="C53" s="16" t="s">
        <v>140</v>
      </c>
      <c r="D53" s="20"/>
      <c r="E53" s="20"/>
      <c r="F53" s="12"/>
    </row>
    <row r="54" spans="1:6" ht="12.75">
      <c r="A54" s="127" t="s">
        <v>141</v>
      </c>
      <c r="B54" s="127"/>
      <c r="C54" s="16" t="s">
        <v>142</v>
      </c>
      <c r="D54" s="22"/>
      <c r="E54" s="20"/>
      <c r="F54" s="12"/>
    </row>
    <row r="55" spans="1:6" ht="12.75">
      <c r="A55" s="127" t="s">
        <v>143</v>
      </c>
      <c r="B55" s="127"/>
      <c r="C55" s="16" t="s">
        <v>144</v>
      </c>
      <c r="D55" s="22">
        <v>541821800</v>
      </c>
      <c r="E55" s="20">
        <v>541821800</v>
      </c>
      <c r="F55" s="12"/>
    </row>
    <row r="56" spans="1:6" ht="12.75">
      <c r="A56" s="127" t="s">
        <v>145</v>
      </c>
      <c r="B56" s="127"/>
      <c r="C56" s="16" t="s">
        <v>146</v>
      </c>
      <c r="D56" s="22"/>
      <c r="E56" s="20"/>
      <c r="F56" s="12"/>
    </row>
    <row r="57" spans="1:6" ht="12.75">
      <c r="A57" s="127" t="s">
        <v>147</v>
      </c>
      <c r="B57" s="127"/>
      <c r="C57" s="16" t="s">
        <v>148</v>
      </c>
      <c r="D57" s="20"/>
      <c r="E57" s="20"/>
      <c r="F57" s="12"/>
    </row>
    <row r="58" spans="1:6" ht="12.75">
      <c r="A58" s="127" t="s">
        <v>149</v>
      </c>
      <c r="B58" s="127"/>
      <c r="C58" s="16" t="s">
        <v>150</v>
      </c>
      <c r="D58" s="20">
        <v>82052328</v>
      </c>
      <c r="E58" s="20">
        <v>82052328</v>
      </c>
      <c r="F58" s="12"/>
    </row>
    <row r="59" spans="1:6" ht="12.75">
      <c r="A59" s="127" t="s">
        <v>151</v>
      </c>
      <c r="B59" s="127"/>
      <c r="C59" s="16" t="s">
        <v>152</v>
      </c>
      <c r="D59" s="20"/>
      <c r="E59" s="20"/>
      <c r="F59" s="23"/>
    </row>
    <row r="60" spans="1:6" ht="12.75">
      <c r="A60" s="127" t="s">
        <v>153</v>
      </c>
      <c r="B60" s="127"/>
      <c r="C60" s="16" t="s">
        <v>154</v>
      </c>
      <c r="D60" s="20"/>
      <c r="E60" s="20"/>
      <c r="F60" s="23"/>
    </row>
    <row r="61" spans="1:6" ht="12.75">
      <c r="A61" s="127" t="s">
        <v>155</v>
      </c>
      <c r="B61" s="127"/>
      <c r="C61" s="16" t="s">
        <v>156</v>
      </c>
      <c r="D61" s="20"/>
      <c r="E61" s="20"/>
      <c r="F61" s="23"/>
    </row>
    <row r="62" spans="1:9" ht="12.75">
      <c r="A62" s="127" t="s">
        <v>157</v>
      </c>
      <c r="B62" s="127"/>
      <c r="C62" s="16" t="s">
        <v>158</v>
      </c>
      <c r="D62" s="17">
        <v>-426940525.3911</v>
      </c>
      <c r="E62" s="17">
        <v>-539877089.4117986</v>
      </c>
      <c r="F62" s="23"/>
      <c r="G62" s="23"/>
      <c r="H62" s="23"/>
      <c r="I62" s="23"/>
    </row>
    <row r="63" spans="1:8" ht="12.75">
      <c r="A63" s="127" t="s">
        <v>159</v>
      </c>
      <c r="B63" s="127"/>
      <c r="C63" s="14" t="s">
        <v>160</v>
      </c>
      <c r="D63" s="24">
        <v>196933602.6089</v>
      </c>
      <c r="E63" s="24">
        <v>83997038.5882014</v>
      </c>
      <c r="F63" s="23"/>
      <c r="G63" s="18"/>
      <c r="H63" s="18"/>
    </row>
    <row r="64" spans="1:8" ht="12.75">
      <c r="A64" s="127" t="s">
        <v>161</v>
      </c>
      <c r="B64" s="127"/>
      <c r="C64" s="14" t="s">
        <v>96</v>
      </c>
      <c r="D64" s="15">
        <v>254681306.2089</v>
      </c>
      <c r="E64" s="15">
        <v>175375742.1882014</v>
      </c>
      <c r="F64" s="23"/>
      <c r="G64" s="23"/>
      <c r="H64" s="18"/>
    </row>
    <row r="65" spans="1:7" ht="12.75">
      <c r="A65" s="25"/>
      <c r="B65" s="25"/>
      <c r="C65" s="26"/>
      <c r="D65" s="27"/>
      <c r="E65" s="27"/>
      <c r="F65" s="23"/>
      <c r="G65" s="23"/>
    </row>
    <row r="66" spans="1:7" ht="12.75">
      <c r="A66" s="28"/>
      <c r="B66" s="28"/>
      <c r="C66" s="28"/>
      <c r="D66" s="29"/>
      <c r="E66" s="30"/>
      <c r="G66" s="12"/>
    </row>
    <row r="67" spans="1:7" ht="12.75">
      <c r="A67" s="128" t="s">
        <v>162</v>
      </c>
      <c r="B67" s="128"/>
      <c r="C67" s="128"/>
      <c r="D67" s="128"/>
      <c r="E67" s="128"/>
      <c r="G67" s="12"/>
    </row>
    <row r="68" spans="1:8" ht="12.75">
      <c r="A68" s="31"/>
      <c r="B68" s="31"/>
      <c r="C68" s="31"/>
      <c r="D68" s="31"/>
      <c r="E68" s="31"/>
      <c r="H68" s="12"/>
    </row>
    <row r="69" spans="1:8" ht="12.75">
      <c r="A69" s="128" t="s">
        <v>163</v>
      </c>
      <c r="B69" s="128"/>
      <c r="C69" s="128"/>
      <c r="D69" s="128"/>
      <c r="E69" s="128"/>
      <c r="H69" s="18"/>
    </row>
    <row r="70" spans="4:8" ht="12.75">
      <c r="D70" s="32"/>
      <c r="E70" s="32"/>
      <c r="H70" s="12"/>
    </row>
    <row r="71" ht="12.75">
      <c r="I71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</sheetData>
  <sheetProtection/>
  <mergeCells count="64">
    <mergeCell ref="A8:B8"/>
    <mergeCell ref="B2:E2"/>
    <mergeCell ref="A4:C4"/>
    <mergeCell ref="D4:E4"/>
    <mergeCell ref="A6:E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3:B63"/>
    <mergeCell ref="A64:B64"/>
    <mergeCell ref="A67:E67"/>
    <mergeCell ref="A69:E69"/>
    <mergeCell ref="A57:B57"/>
    <mergeCell ref="A58:B58"/>
    <mergeCell ref="A59:B59"/>
    <mergeCell ref="A60:B60"/>
    <mergeCell ref="A61:B61"/>
    <mergeCell ref="A62:B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19">
      <selection activeCell="A1" sqref="A1:IV65536"/>
    </sheetView>
  </sheetViews>
  <sheetFormatPr defaultColWidth="9.140625" defaultRowHeight="15"/>
  <cols>
    <col min="1" max="1" width="8.421875" style="33" bestFit="1" customWidth="1"/>
    <col min="2" max="2" width="56.57421875" style="34" bestFit="1" customWidth="1"/>
    <col min="3" max="3" width="17.140625" style="34" customWidth="1"/>
    <col min="4" max="4" width="26.57421875" style="35" customWidth="1"/>
    <col min="5" max="5" width="18.8515625" style="36" customWidth="1"/>
    <col min="6" max="6" width="14.57421875" style="34" customWidth="1"/>
    <col min="7" max="7" width="17.7109375" style="34" bestFit="1" customWidth="1"/>
    <col min="8" max="8" width="12.8515625" style="34" bestFit="1" customWidth="1"/>
    <col min="9" max="16384" width="9.140625" style="34" customWidth="1"/>
  </cols>
  <sheetData>
    <row r="1" ht="15"/>
    <row r="2" ht="15"/>
    <row r="3" ht="15"/>
    <row r="4" ht="15"/>
    <row r="5" ht="15" customHeight="1">
      <c r="C5" s="35"/>
    </row>
    <row r="6" ht="15"/>
    <row r="7" spans="1:4" ht="15" customHeight="1">
      <c r="A7" s="136" t="s">
        <v>164</v>
      </c>
      <c r="B7" s="136"/>
      <c r="C7" s="136"/>
      <c r="D7" s="136"/>
    </row>
    <row r="8" ht="15"/>
    <row r="9" spans="1:4" ht="15" customHeight="1">
      <c r="A9" s="137" t="s">
        <v>43</v>
      </c>
      <c r="B9" s="138"/>
      <c r="C9" s="139" t="s">
        <v>44</v>
      </c>
      <c r="D9" s="140"/>
    </row>
    <row r="10" spans="1:4" ht="15" customHeight="1">
      <c r="A10" s="141" t="s">
        <v>165</v>
      </c>
      <c r="B10" s="141"/>
      <c r="C10" s="141"/>
      <c r="D10" s="141"/>
    </row>
    <row r="11" spans="1:5" ht="31.5" customHeight="1">
      <c r="A11" s="37" t="s">
        <v>46</v>
      </c>
      <c r="B11" s="38" t="s">
        <v>166</v>
      </c>
      <c r="C11" s="38" t="s">
        <v>167</v>
      </c>
      <c r="D11" s="37" t="s">
        <v>168</v>
      </c>
      <c r="E11" s="39"/>
    </row>
    <row r="12" spans="1:5" ht="18" customHeight="1">
      <c r="A12" s="40">
        <v>1</v>
      </c>
      <c r="B12" s="41" t="s">
        <v>169</v>
      </c>
      <c r="C12" s="42">
        <v>53499759.916200005</v>
      </c>
      <c r="D12" s="43">
        <v>5000582.7406003475</v>
      </c>
      <c r="E12" s="44"/>
    </row>
    <row r="13" spans="1:8" ht="18" customHeight="1">
      <c r="A13" s="40" t="s">
        <v>95</v>
      </c>
      <c r="B13" s="45" t="s">
        <v>170</v>
      </c>
      <c r="C13" s="46"/>
      <c r="D13" s="47"/>
      <c r="E13" s="44"/>
      <c r="F13" s="48"/>
      <c r="G13" s="35"/>
      <c r="H13" s="49"/>
    </row>
    <row r="14" spans="1:6" ht="18" customHeight="1">
      <c r="A14" s="40">
        <v>3</v>
      </c>
      <c r="B14" s="41" t="s">
        <v>171</v>
      </c>
      <c r="C14" s="42">
        <f>+C12</f>
        <v>53499759.916200005</v>
      </c>
      <c r="D14" s="43">
        <v>5000582.7406003475</v>
      </c>
      <c r="E14" s="44"/>
      <c r="F14" s="49"/>
    </row>
    <row r="15" spans="1:5" ht="18" customHeight="1">
      <c r="A15" s="40">
        <v>4</v>
      </c>
      <c r="B15" s="45" t="s">
        <v>172</v>
      </c>
      <c r="C15" s="46"/>
      <c r="D15" s="47"/>
      <c r="E15" s="44"/>
    </row>
    <row r="16" spans="1:5" ht="18" customHeight="1">
      <c r="A16" s="40">
        <v>5</v>
      </c>
      <c r="B16" s="45" t="s">
        <v>173</v>
      </c>
      <c r="C16" s="46"/>
      <c r="D16" s="47">
        <v>13390.7273</v>
      </c>
      <c r="E16" s="44"/>
    </row>
    <row r="17" spans="1:5" ht="15.75">
      <c r="A17" s="40">
        <v>6</v>
      </c>
      <c r="B17" s="45" t="s">
        <v>174</v>
      </c>
      <c r="C17" s="46"/>
      <c r="D17" s="47"/>
      <c r="E17" s="44"/>
    </row>
    <row r="18" spans="1:5" ht="15.75">
      <c r="A18" s="40">
        <v>7</v>
      </c>
      <c r="B18" s="50" t="s">
        <v>175</v>
      </c>
      <c r="C18" s="46"/>
      <c r="D18" s="47"/>
      <c r="E18" s="44"/>
    </row>
    <row r="19" spans="1:5" ht="15.75">
      <c r="A19" s="40">
        <v>8</v>
      </c>
      <c r="B19" s="50" t="s">
        <v>176</v>
      </c>
      <c r="C19" s="46"/>
      <c r="D19" s="47">
        <v>0</v>
      </c>
      <c r="E19" s="44"/>
    </row>
    <row r="20" spans="1:6" ht="15">
      <c r="A20" s="40">
        <v>9</v>
      </c>
      <c r="B20" s="50" t="s">
        <v>177</v>
      </c>
      <c r="C20" s="46"/>
      <c r="D20" s="47">
        <v>668100</v>
      </c>
      <c r="E20" s="51"/>
      <c r="F20" s="48"/>
    </row>
    <row r="21" spans="1:5" ht="15.75">
      <c r="A21" s="40">
        <v>10</v>
      </c>
      <c r="B21" s="50" t="s">
        <v>178</v>
      </c>
      <c r="C21" s="46">
        <v>124865000.41229999</v>
      </c>
      <c r="D21" s="47">
        <v>112046012.61960001</v>
      </c>
      <c r="E21" s="44"/>
    </row>
    <row r="22" spans="1:6" ht="15.75">
      <c r="A22" s="40">
        <v>11</v>
      </c>
      <c r="B22" s="50" t="s">
        <v>179</v>
      </c>
      <c r="C22" s="46"/>
      <c r="D22" s="47">
        <v>2409141.8</v>
      </c>
      <c r="E22" s="44"/>
      <c r="F22" s="49"/>
    </row>
    <row r="23" spans="1:5" ht="15.75">
      <c r="A23" s="40">
        <v>12</v>
      </c>
      <c r="B23" s="50" t="s">
        <v>180</v>
      </c>
      <c r="C23" s="46"/>
      <c r="D23" s="47">
        <v>2106939</v>
      </c>
      <c r="E23" s="44"/>
    </row>
    <row r="24" spans="1:6" ht="15.75">
      <c r="A24" s="40">
        <v>13</v>
      </c>
      <c r="B24" s="50" t="s">
        <v>181</v>
      </c>
      <c r="C24" s="46">
        <v>4380852.195000028</v>
      </c>
      <c r="D24" s="47">
        <v>-719035.7035989905</v>
      </c>
      <c r="E24" s="44"/>
      <c r="F24" s="49"/>
    </row>
    <row r="25" spans="1:5" ht="15.75">
      <c r="A25" s="40">
        <v>14</v>
      </c>
      <c r="B25" s="50" t="s">
        <v>182</v>
      </c>
      <c r="C25" s="46"/>
      <c r="D25" s="47"/>
      <c r="E25" s="44"/>
    </row>
    <row r="26" spans="1:5" ht="15.75">
      <c r="A26" s="40">
        <v>15</v>
      </c>
      <c r="B26" s="50" t="s">
        <v>183</v>
      </c>
      <c r="C26" s="46"/>
      <c r="D26" s="47"/>
      <c r="E26" s="44"/>
    </row>
    <row r="27" spans="1:5" ht="15.75">
      <c r="A27" s="40">
        <v>16</v>
      </c>
      <c r="B27" s="50" t="s">
        <v>184</v>
      </c>
      <c r="C27" s="46"/>
      <c r="D27" s="47"/>
      <c r="E27" s="44"/>
    </row>
    <row r="28" spans="1:5" ht="15.75">
      <c r="A28" s="40">
        <v>17</v>
      </c>
      <c r="B28" s="50" t="s">
        <v>185</v>
      </c>
      <c r="C28" s="46"/>
      <c r="D28" s="47">
        <v>0</v>
      </c>
      <c r="E28" s="44"/>
    </row>
    <row r="29" spans="1:6" ht="15.75">
      <c r="A29" s="52">
        <v>18</v>
      </c>
      <c r="B29" s="53" t="s">
        <v>186</v>
      </c>
      <c r="C29" s="42">
        <v>-66984388.30109995</v>
      </c>
      <c r="D29" s="43">
        <v>-110828316.65529865</v>
      </c>
      <c r="E29" s="44"/>
      <c r="F29" s="54"/>
    </row>
    <row r="30" spans="1:6" ht="15.75">
      <c r="A30" s="40">
        <v>19</v>
      </c>
      <c r="B30" s="50" t="s">
        <v>187</v>
      </c>
      <c r="C30" s="46"/>
      <c r="D30" s="47">
        <v>1308.3654000000004</v>
      </c>
      <c r="E30" s="55"/>
      <c r="F30" s="49"/>
    </row>
    <row r="31" spans="1:6" ht="15">
      <c r="A31" s="52">
        <v>20</v>
      </c>
      <c r="B31" s="53" t="s">
        <v>188</v>
      </c>
      <c r="C31" s="42">
        <v>-66984388.30109995</v>
      </c>
      <c r="D31" s="43">
        <v>-112936564.02069865</v>
      </c>
      <c r="E31" s="39"/>
      <c r="F31" s="48"/>
    </row>
    <row r="32" spans="1:5" ht="15">
      <c r="A32" s="52">
        <v>21</v>
      </c>
      <c r="B32" s="53" t="s">
        <v>189</v>
      </c>
      <c r="C32" s="42"/>
      <c r="D32" s="43"/>
      <c r="E32" s="39"/>
    </row>
    <row r="33" spans="1:5" ht="18" customHeight="1">
      <c r="A33" s="52">
        <v>22</v>
      </c>
      <c r="B33" s="53" t="s">
        <v>190</v>
      </c>
      <c r="C33" s="42"/>
      <c r="D33" s="43"/>
      <c r="E33" s="39"/>
    </row>
    <row r="34" spans="1:5" ht="18" customHeight="1">
      <c r="A34" s="40">
        <v>23</v>
      </c>
      <c r="B34" s="50" t="s">
        <v>191</v>
      </c>
      <c r="C34" s="46"/>
      <c r="D34" s="47"/>
      <c r="E34" s="39"/>
    </row>
    <row r="35" spans="1:5" ht="18" customHeight="1">
      <c r="A35" s="40">
        <v>24</v>
      </c>
      <c r="B35" s="50" t="s">
        <v>192</v>
      </c>
      <c r="C35" s="46"/>
      <c r="D35" s="47"/>
      <c r="E35" s="39"/>
    </row>
    <row r="36" spans="1:5" ht="18" customHeight="1">
      <c r="A36" s="40">
        <v>25</v>
      </c>
      <c r="B36" s="50" t="s">
        <v>193</v>
      </c>
      <c r="C36" s="46"/>
      <c r="D36" s="47"/>
      <c r="E36" s="39"/>
    </row>
    <row r="37" spans="1:5" ht="18" customHeight="1">
      <c r="A37" s="40">
        <v>26</v>
      </c>
      <c r="B37" s="50" t="s">
        <v>194</v>
      </c>
      <c r="C37" s="46"/>
      <c r="D37" s="47"/>
      <c r="E37" s="39"/>
    </row>
    <row r="38" spans="1:8" ht="18" customHeight="1">
      <c r="A38" s="52">
        <v>27</v>
      </c>
      <c r="B38" s="53" t="s">
        <v>195</v>
      </c>
      <c r="C38" s="42"/>
      <c r="D38" s="43"/>
      <c r="E38" s="39"/>
      <c r="F38" s="49"/>
      <c r="G38" s="35"/>
      <c r="H38" s="49"/>
    </row>
    <row r="39" spans="1:6" ht="18" customHeight="1">
      <c r="A39" s="52">
        <v>28</v>
      </c>
      <c r="B39" s="53" t="s">
        <v>196</v>
      </c>
      <c r="C39" s="42"/>
      <c r="D39" s="43">
        <v>0</v>
      </c>
      <c r="E39" s="39"/>
      <c r="F39" s="48"/>
    </row>
    <row r="40" spans="1:4" ht="15" customHeight="1">
      <c r="A40" s="142"/>
      <c r="B40" s="142"/>
      <c r="C40" s="142"/>
      <c r="D40" s="142"/>
    </row>
    <row r="41" spans="1:4" ht="15" customHeight="1">
      <c r="A41" s="56"/>
      <c r="B41" s="57"/>
      <c r="C41" s="56"/>
      <c r="D41" s="56"/>
    </row>
    <row r="42" spans="1:5" ht="15" customHeight="1">
      <c r="A42" s="134" t="s">
        <v>162</v>
      </c>
      <c r="B42" s="135"/>
      <c r="C42" s="135"/>
      <c r="D42" s="135"/>
      <c r="E42" s="58"/>
    </row>
    <row r="43" spans="1:5" ht="8.25" customHeight="1">
      <c r="A43" s="59"/>
      <c r="B43" s="60"/>
      <c r="C43" s="60"/>
      <c r="D43" s="59"/>
      <c r="E43" s="58"/>
    </row>
    <row r="44" spans="1:5" ht="15" customHeight="1">
      <c r="A44" s="134" t="s">
        <v>163</v>
      </c>
      <c r="B44" s="135"/>
      <c r="C44" s="135"/>
      <c r="D44" s="135"/>
      <c r="E44" s="58"/>
    </row>
    <row r="45" spans="1:4" ht="15" customHeight="1">
      <c r="A45" s="61"/>
      <c r="D45" s="62"/>
    </row>
    <row r="46" spans="1:4" ht="15" customHeight="1">
      <c r="A46" s="63"/>
      <c r="B46" s="64"/>
      <c r="C46" s="65"/>
      <c r="D46" s="66"/>
    </row>
    <row r="47" spans="1:4" ht="15" customHeight="1">
      <c r="A47" s="61"/>
      <c r="D47" s="62"/>
    </row>
  </sheetData>
  <sheetProtection/>
  <mergeCells count="7">
    <mergeCell ref="A44:D44"/>
    <mergeCell ref="A7:D7"/>
    <mergeCell ref="A9:B9"/>
    <mergeCell ref="C9:D9"/>
    <mergeCell ref="A10:D10"/>
    <mergeCell ref="A40:D40"/>
    <mergeCell ref="A42:D4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140625" style="67" customWidth="1"/>
    <col min="2" max="2" width="4.00390625" style="67" customWidth="1"/>
    <col min="3" max="3" width="29.7109375" style="67" customWidth="1"/>
    <col min="4" max="4" width="15.00390625" style="67" customWidth="1"/>
    <col min="5" max="5" width="9.7109375" style="67" customWidth="1"/>
    <col min="6" max="6" width="12.28125" style="67" bestFit="1" customWidth="1"/>
    <col min="7" max="7" width="11.8515625" style="67" customWidth="1"/>
    <col min="8" max="8" width="10.8515625" style="67" customWidth="1"/>
    <col min="9" max="9" width="10.00390625" style="67" customWidth="1"/>
    <col min="10" max="10" width="16.7109375" style="67" customWidth="1"/>
    <col min="11" max="11" width="18.140625" style="67" customWidth="1"/>
    <col min="12" max="12" width="16.00390625" style="67" customWidth="1"/>
    <col min="13" max="16384" width="9.140625" style="67" customWidth="1"/>
  </cols>
  <sheetData>
    <row r="3" spans="1:11" ht="15.75">
      <c r="A3" s="151" t="s">
        <v>197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5" spans="1:11" ht="12.75">
      <c r="A5" s="152" t="str">
        <f>+'[1]баланс'!A4</f>
        <v>БЛЮСКАЙ СЕКЬЮРИТИЗ ҮЦК ХК</v>
      </c>
      <c r="B5" s="153"/>
      <c r="C5" s="153"/>
      <c r="D5" s="145" t="s">
        <v>198</v>
      </c>
      <c r="E5" s="145"/>
      <c r="F5" s="145"/>
      <c r="G5" s="145"/>
      <c r="H5" s="145"/>
      <c r="I5" s="145"/>
      <c r="J5" s="154" t="str">
        <f>+'[1]орлого'!C9</f>
        <v>2023/01/01-2023/12/31</v>
      </c>
      <c r="K5" s="145"/>
    </row>
    <row r="7" spans="1:11" ht="51">
      <c r="A7" s="68"/>
      <c r="B7" s="155" t="s">
        <v>166</v>
      </c>
      <c r="C7" s="155"/>
      <c r="D7" s="68" t="s">
        <v>199</v>
      </c>
      <c r="E7" s="68" t="s">
        <v>200</v>
      </c>
      <c r="F7" s="68" t="s">
        <v>201</v>
      </c>
      <c r="G7" s="68" t="s">
        <v>202</v>
      </c>
      <c r="H7" s="68" t="s">
        <v>203</v>
      </c>
      <c r="I7" s="68" t="s">
        <v>204</v>
      </c>
      <c r="J7" s="68" t="s">
        <v>205</v>
      </c>
      <c r="K7" s="68" t="s">
        <v>206</v>
      </c>
    </row>
    <row r="8" spans="1:11" s="72" customFormat="1" ht="12.75">
      <c r="A8" s="69">
        <v>1</v>
      </c>
      <c r="B8" s="148" t="s">
        <v>207</v>
      </c>
      <c r="C8" s="148"/>
      <c r="D8" s="70">
        <f>+'[1]баланс'!D55</f>
        <v>541821800</v>
      </c>
      <c r="E8" s="70"/>
      <c r="F8" s="70">
        <f>+'[1]GB-2023 end'!L94</f>
        <v>82052328</v>
      </c>
      <c r="G8" s="70"/>
      <c r="H8" s="70"/>
      <c r="I8" s="70"/>
      <c r="J8" s="71">
        <v>-359956137.09</v>
      </c>
      <c r="K8" s="71">
        <f>+D8+F8+J8</f>
        <v>263917990.91000003</v>
      </c>
    </row>
    <row r="9" spans="1:11" ht="12.75">
      <c r="A9" s="73">
        <v>2</v>
      </c>
      <c r="B9" s="147" t="s">
        <v>208</v>
      </c>
      <c r="C9" s="147"/>
      <c r="D9" s="74"/>
      <c r="E9" s="74"/>
      <c r="F9" s="74"/>
      <c r="G9" s="74"/>
      <c r="H9" s="74"/>
      <c r="I9" s="74"/>
      <c r="J9" s="75"/>
      <c r="K9" s="75">
        <v>0</v>
      </c>
    </row>
    <row r="10" spans="1:13" s="79" customFormat="1" ht="15">
      <c r="A10" s="76">
        <v>3</v>
      </c>
      <c r="B10" s="150" t="s">
        <v>209</v>
      </c>
      <c r="C10" s="150"/>
      <c r="D10" s="77"/>
      <c r="E10" s="77"/>
      <c r="F10" s="77"/>
      <c r="G10" s="77"/>
      <c r="H10" s="77"/>
      <c r="I10" s="77"/>
      <c r="J10" s="78">
        <v>0</v>
      </c>
      <c r="K10" s="78">
        <v>0</v>
      </c>
      <c r="M10" s="80"/>
    </row>
    <row r="11" spans="1:13" ht="15">
      <c r="A11" s="73">
        <v>4</v>
      </c>
      <c r="B11" s="147" t="s">
        <v>210</v>
      </c>
      <c r="C11" s="147"/>
      <c r="D11" s="74"/>
      <c r="E11" s="74"/>
      <c r="F11" s="74"/>
      <c r="G11" s="74"/>
      <c r="H11" s="74"/>
      <c r="I11" s="74"/>
      <c r="J11" s="74"/>
      <c r="K11" s="74"/>
      <c r="M11" s="80"/>
    </row>
    <row r="12" spans="1:13" ht="15">
      <c r="A12" s="73">
        <v>5</v>
      </c>
      <c r="B12" s="147" t="s">
        <v>211</v>
      </c>
      <c r="C12" s="147"/>
      <c r="D12" s="74"/>
      <c r="E12" s="74"/>
      <c r="F12" s="74"/>
      <c r="G12" s="74"/>
      <c r="H12" s="74"/>
      <c r="I12" s="74"/>
      <c r="J12" s="74"/>
      <c r="K12" s="74"/>
      <c r="M12" s="80"/>
    </row>
    <row r="13" spans="1:13" ht="15">
      <c r="A13" s="73">
        <v>6</v>
      </c>
      <c r="B13" s="147" t="s">
        <v>212</v>
      </c>
      <c r="C13" s="147"/>
      <c r="D13" s="74"/>
      <c r="E13" s="74"/>
      <c r="F13" s="74"/>
      <c r="G13" s="74"/>
      <c r="H13" s="74"/>
      <c r="I13" s="74"/>
      <c r="J13" s="74"/>
      <c r="K13" s="74"/>
      <c r="M13" s="81"/>
    </row>
    <row r="14" spans="1:13" ht="15">
      <c r="A14" s="73">
        <v>7</v>
      </c>
      <c r="B14" s="147" t="s">
        <v>213</v>
      </c>
      <c r="C14" s="147"/>
      <c r="D14" s="74"/>
      <c r="E14" s="74"/>
      <c r="F14" s="74"/>
      <c r="G14" s="74"/>
      <c r="H14" s="74"/>
      <c r="I14" s="74"/>
      <c r="J14" s="74">
        <v>-66984388.30109995</v>
      </c>
      <c r="K14" s="74">
        <f>+J14</f>
        <v>-66984388.30109995</v>
      </c>
      <c r="M14" s="80"/>
    </row>
    <row r="15" spans="1:11" ht="12.75">
      <c r="A15" s="73">
        <v>8</v>
      </c>
      <c r="B15" s="147" t="s">
        <v>214</v>
      </c>
      <c r="C15" s="147"/>
      <c r="D15" s="74"/>
      <c r="E15" s="74"/>
      <c r="F15" s="74"/>
      <c r="G15" s="74"/>
      <c r="H15" s="74"/>
      <c r="I15" s="74"/>
      <c r="J15" s="74"/>
      <c r="K15" s="74"/>
    </row>
    <row r="16" spans="1:12" s="72" customFormat="1" ht="12.75">
      <c r="A16" s="69">
        <v>9</v>
      </c>
      <c r="B16" s="148" t="s">
        <v>215</v>
      </c>
      <c r="C16" s="148"/>
      <c r="D16" s="70">
        <f>+D8</f>
        <v>541821800</v>
      </c>
      <c r="E16" s="70"/>
      <c r="F16" s="70">
        <f>+F8</f>
        <v>82052328</v>
      </c>
      <c r="G16" s="70"/>
      <c r="H16" s="70"/>
      <c r="I16" s="70"/>
      <c r="J16" s="71">
        <f>+J8+J14</f>
        <v>-426940525.39109993</v>
      </c>
      <c r="K16" s="71">
        <f>+D16+F16+J16</f>
        <v>196933602.60890007</v>
      </c>
      <c r="L16" s="82"/>
    </row>
    <row r="17" spans="1:12" ht="12.75">
      <c r="A17" s="73">
        <v>10</v>
      </c>
      <c r="B17" s="147" t="s">
        <v>208</v>
      </c>
      <c r="C17" s="147"/>
      <c r="D17" s="74"/>
      <c r="E17" s="74"/>
      <c r="F17" s="74"/>
      <c r="G17" s="74"/>
      <c r="H17" s="74"/>
      <c r="I17" s="74"/>
      <c r="J17" s="74">
        <f>+'[1]GB-2023 end'!P97</f>
        <v>0</v>
      </c>
      <c r="K17" s="74">
        <f>+J17</f>
        <v>0</v>
      </c>
      <c r="L17" s="83"/>
    </row>
    <row r="18" spans="1:11" ht="12.75">
      <c r="A18" s="73">
        <v>11</v>
      </c>
      <c r="B18" s="147" t="s">
        <v>209</v>
      </c>
      <c r="C18" s="147"/>
      <c r="D18" s="74">
        <f>+D16</f>
        <v>541821800</v>
      </c>
      <c r="E18" s="74"/>
      <c r="F18" s="74">
        <f>+F16</f>
        <v>82052328</v>
      </c>
      <c r="G18" s="74"/>
      <c r="H18" s="74"/>
      <c r="I18" s="74"/>
      <c r="J18" s="75">
        <f>+J16+J17</f>
        <v>-426940525.39109993</v>
      </c>
      <c r="K18" s="75">
        <f>+D18+J18+F18</f>
        <v>196933602.60890007</v>
      </c>
    </row>
    <row r="19" spans="1:11" ht="12.75">
      <c r="A19" s="73">
        <v>12</v>
      </c>
      <c r="B19" s="147" t="s">
        <v>210</v>
      </c>
      <c r="C19" s="147"/>
      <c r="D19" s="74"/>
      <c r="E19" s="74"/>
      <c r="F19" s="74"/>
      <c r="G19" s="74"/>
      <c r="H19" s="74"/>
      <c r="I19" s="74"/>
      <c r="J19" s="74"/>
      <c r="K19" s="74"/>
    </row>
    <row r="20" spans="1:11" ht="12.75">
      <c r="A20" s="73">
        <v>13</v>
      </c>
      <c r="B20" s="147" t="s">
        <v>211</v>
      </c>
      <c r="C20" s="147"/>
      <c r="D20" s="74"/>
      <c r="E20" s="74"/>
      <c r="F20" s="74"/>
      <c r="G20" s="74"/>
      <c r="H20" s="74"/>
      <c r="I20" s="74"/>
      <c r="J20" s="74"/>
      <c r="K20" s="74">
        <f>+D20</f>
        <v>0</v>
      </c>
    </row>
    <row r="21" spans="1:12" ht="12.75">
      <c r="A21" s="73">
        <v>14</v>
      </c>
      <c r="B21" s="147" t="s">
        <v>212</v>
      </c>
      <c r="C21" s="147"/>
      <c r="D21" s="74"/>
      <c r="E21" s="74"/>
      <c r="F21" s="74"/>
      <c r="G21" s="74"/>
      <c r="H21" s="74"/>
      <c r="I21" s="74"/>
      <c r="J21" s="74"/>
      <c r="K21" s="74"/>
      <c r="L21" s="84"/>
    </row>
    <row r="22" spans="1:11" ht="12.75">
      <c r="A22" s="73">
        <v>15</v>
      </c>
      <c r="B22" s="147" t="s">
        <v>213</v>
      </c>
      <c r="C22" s="147"/>
      <c r="D22" s="74"/>
      <c r="E22" s="74"/>
      <c r="F22" s="74"/>
      <c r="G22" s="74"/>
      <c r="H22" s="74"/>
      <c r="I22" s="74"/>
      <c r="J22" s="75">
        <f>+'[1]орлого'!D31</f>
        <v>-112936564.02069865</v>
      </c>
      <c r="K22" s="75">
        <f>+J22</f>
        <v>-112936564.02069865</v>
      </c>
    </row>
    <row r="23" spans="1:11" ht="12.75">
      <c r="A23" s="73">
        <v>16</v>
      </c>
      <c r="B23" s="147" t="s">
        <v>214</v>
      </c>
      <c r="C23" s="147"/>
      <c r="D23" s="74"/>
      <c r="E23" s="74"/>
      <c r="F23" s="74"/>
      <c r="G23" s="74"/>
      <c r="H23" s="74"/>
      <c r="I23" s="74"/>
      <c r="J23" s="74"/>
      <c r="K23" s="74"/>
    </row>
    <row r="24" spans="1:12" s="72" customFormat="1" ht="12.75">
      <c r="A24" s="69">
        <v>17</v>
      </c>
      <c r="B24" s="148" t="s">
        <v>216</v>
      </c>
      <c r="C24" s="148"/>
      <c r="D24" s="70">
        <f>+D18+D20</f>
        <v>541821800</v>
      </c>
      <c r="E24" s="70">
        <f>SUM(E18:E23)</f>
        <v>0</v>
      </c>
      <c r="F24" s="70">
        <f>SUM(F18:F23)</f>
        <v>82052328</v>
      </c>
      <c r="G24" s="70">
        <f>SUM(G18:G23)</f>
        <v>0</v>
      </c>
      <c r="H24" s="70">
        <f>SUM(H18:H23)</f>
        <v>0</v>
      </c>
      <c r="I24" s="70">
        <f>SUM(I18:I23)</f>
        <v>0</v>
      </c>
      <c r="J24" s="71">
        <f>+J18+J22</f>
        <v>-539877089.4117986</v>
      </c>
      <c r="K24" s="71">
        <f>+K18+K22</f>
        <v>83997038.58820142</v>
      </c>
      <c r="L24" s="85">
        <f>+K24-'[2]баланс'!E63</f>
        <v>0</v>
      </c>
    </row>
    <row r="25" spans="1:12" s="72" customFormat="1" ht="12.75">
      <c r="A25" s="86"/>
      <c r="B25" s="87"/>
      <c r="C25" s="87"/>
      <c r="D25" s="88"/>
      <c r="E25" s="88"/>
      <c r="F25" s="88"/>
      <c r="G25" s="88"/>
      <c r="H25" s="88"/>
      <c r="I25" s="88"/>
      <c r="J25" s="89"/>
      <c r="K25" s="89"/>
      <c r="L25" s="90"/>
    </row>
    <row r="26" spans="1:11" ht="12.7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12.75">
      <c r="A27" s="143" t="str">
        <f>+'[1]орлого'!A42</f>
        <v>                                    ЕРӨНХИЙ ЗАХИРАЛ_________________________ ( Г.Оюунболд)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2"/>
    </row>
    <row r="29" spans="1:12" ht="12.75">
      <c r="A29" s="143" t="str">
        <f>+'[1]орлого'!A44</f>
        <v>                                    ЕРӨНХИЙ НЯ БО   ___________________________  (.....................)                                                        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93"/>
    </row>
    <row r="30" spans="1:11" ht="12.75">
      <c r="A30" s="145"/>
      <c r="B30" s="145"/>
      <c r="C30" s="146"/>
      <c r="D30" s="146"/>
      <c r="E30" s="146"/>
      <c r="F30" s="146"/>
      <c r="G30" s="146"/>
      <c r="H30" s="146"/>
      <c r="I30" s="145"/>
      <c r="J30" s="145"/>
      <c r="K30" s="94"/>
    </row>
  </sheetData>
  <sheetProtection/>
  <mergeCells count="28">
    <mergeCell ref="B8:C8"/>
    <mergeCell ref="A3:K3"/>
    <mergeCell ref="A5:C5"/>
    <mergeCell ref="D5:I5"/>
    <mergeCell ref="J5:K5"/>
    <mergeCell ref="B7:C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9:K29"/>
    <mergeCell ref="A30:B30"/>
    <mergeCell ref="C30:H30"/>
    <mergeCell ref="I30:J30"/>
    <mergeCell ref="B21:C21"/>
    <mergeCell ref="B22:C22"/>
    <mergeCell ref="B23:C23"/>
    <mergeCell ref="B24:C24"/>
    <mergeCell ref="A26:K26"/>
    <mergeCell ref="A27:K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B1">
      <selection activeCell="B1" sqref="A1:IV65536"/>
    </sheetView>
  </sheetViews>
  <sheetFormatPr defaultColWidth="9.140625" defaultRowHeight="15"/>
  <cols>
    <col min="1" max="1" width="26.421875" style="11" hidden="1" customWidth="1"/>
    <col min="2" max="2" width="8.28125" style="11" customWidth="1"/>
    <col min="3" max="3" width="53.7109375" style="11" customWidth="1"/>
    <col min="4" max="4" width="15.140625" style="11" customWidth="1"/>
    <col min="5" max="5" width="18.00390625" style="11" customWidth="1"/>
    <col min="6" max="6" width="16.7109375" style="18" customWidth="1"/>
    <col min="7" max="7" width="15.421875" style="11" customWidth="1"/>
    <col min="8" max="8" width="17.8515625" style="11" bestFit="1" customWidth="1"/>
    <col min="9" max="9" width="16.140625" style="11" bestFit="1" customWidth="1"/>
    <col min="10" max="10" width="11.00390625" style="11" bestFit="1" customWidth="1"/>
    <col min="11" max="11" width="12.57421875" style="11" bestFit="1" customWidth="1"/>
    <col min="12" max="16384" width="9.140625" style="11" customWidth="1"/>
  </cols>
  <sheetData>
    <row r="1" spans="2:5" ht="15.75">
      <c r="B1" s="157" t="s">
        <v>217</v>
      </c>
      <c r="C1" s="157"/>
      <c r="D1" s="157"/>
      <c r="E1" s="157"/>
    </row>
    <row r="3" spans="2:5" ht="12.75">
      <c r="B3" s="158" t="str">
        <f>+'[2]баланс'!A4</f>
        <v>БЛЮСКАЙ СЕКЬЮРИТИЗ ҮЦК ХК</v>
      </c>
      <c r="C3" s="158"/>
      <c r="D3" s="131" t="str">
        <f>+'[2]баланс'!D4</f>
        <v>2023/01/01-2023/12/31</v>
      </c>
      <c r="E3" s="159"/>
    </row>
    <row r="4" spans="2:5" ht="12.75">
      <c r="B4" s="132" t="s">
        <v>45</v>
      </c>
      <c r="C4" s="132"/>
      <c r="D4" s="132"/>
      <c r="E4" s="132"/>
    </row>
    <row r="5" spans="2:5" ht="25.5">
      <c r="B5" s="13" t="s">
        <v>46</v>
      </c>
      <c r="C5" s="95" t="s">
        <v>166</v>
      </c>
      <c r="D5" s="13" t="s">
        <v>167</v>
      </c>
      <c r="E5" s="13" t="s">
        <v>168</v>
      </c>
    </row>
    <row r="6" spans="2:6" s="96" customFormat="1" ht="12.75">
      <c r="B6" s="97">
        <v>1</v>
      </c>
      <c r="C6" s="98" t="s">
        <v>218</v>
      </c>
      <c r="D6" s="15"/>
      <c r="E6" s="15"/>
      <c r="F6" s="99"/>
    </row>
    <row r="7" spans="1:6" ht="12.75">
      <c r="A7" s="11" t="s">
        <v>219</v>
      </c>
      <c r="B7" s="100">
        <v>1.1</v>
      </c>
      <c r="C7" s="101" t="s">
        <v>220</v>
      </c>
      <c r="D7" s="15">
        <v>53499759.916200005</v>
      </c>
      <c r="E7" s="15">
        <v>1806900</v>
      </c>
      <c r="F7" s="23"/>
    </row>
    <row r="8" spans="1:8" ht="12.75">
      <c r="A8" s="11" t="s">
        <v>221</v>
      </c>
      <c r="B8" s="16" t="s">
        <v>53</v>
      </c>
      <c r="C8" s="101" t="s">
        <v>222</v>
      </c>
      <c r="D8" s="20">
        <v>53499759.916200005</v>
      </c>
      <c r="E8" s="17">
        <v>1806900</v>
      </c>
      <c r="F8" s="23"/>
      <c r="G8" s="23"/>
      <c r="H8" s="23"/>
    </row>
    <row r="9" spans="1:6" ht="12.75">
      <c r="A9" s="11" t="s">
        <v>223</v>
      </c>
      <c r="B9" s="16" t="s">
        <v>55</v>
      </c>
      <c r="C9" s="101" t="s">
        <v>224</v>
      </c>
      <c r="D9" s="20"/>
      <c r="E9" s="17">
        <v>0</v>
      </c>
      <c r="F9" s="23"/>
    </row>
    <row r="10" spans="1:6" ht="12.75">
      <c r="A10" s="11" t="s">
        <v>225</v>
      </c>
      <c r="B10" s="16" t="s">
        <v>57</v>
      </c>
      <c r="C10" s="101" t="s">
        <v>226</v>
      </c>
      <c r="D10" s="20"/>
      <c r="E10" s="17">
        <v>0</v>
      </c>
      <c r="F10" s="23"/>
    </row>
    <row r="11" spans="1:7" ht="12.75">
      <c r="A11" s="11" t="s">
        <v>227</v>
      </c>
      <c r="B11" s="16" t="s">
        <v>59</v>
      </c>
      <c r="C11" s="101" t="s">
        <v>228</v>
      </c>
      <c r="D11" s="20"/>
      <c r="E11" s="17">
        <v>0</v>
      </c>
      <c r="F11" s="23"/>
      <c r="G11" s="23"/>
    </row>
    <row r="12" spans="1:6" ht="12.75">
      <c r="A12" s="11" t="s">
        <v>229</v>
      </c>
      <c r="B12" s="16" t="s">
        <v>61</v>
      </c>
      <c r="C12" s="101" t="s">
        <v>230</v>
      </c>
      <c r="D12" s="20"/>
      <c r="E12" s="17">
        <v>0</v>
      </c>
      <c r="F12" s="23"/>
    </row>
    <row r="13" spans="1:7" ht="12.75">
      <c r="A13" s="11" t="s">
        <v>231</v>
      </c>
      <c r="B13" s="16" t="s">
        <v>63</v>
      </c>
      <c r="C13" s="101" t="s">
        <v>232</v>
      </c>
      <c r="D13" s="20">
        <v>0</v>
      </c>
      <c r="E13" s="17">
        <v>0</v>
      </c>
      <c r="F13" s="23"/>
      <c r="G13" s="23"/>
    </row>
    <row r="14" spans="1:7" ht="12.75">
      <c r="A14" s="11" t="s">
        <v>233</v>
      </c>
      <c r="B14" s="100">
        <v>1.2</v>
      </c>
      <c r="C14" s="101" t="s">
        <v>234</v>
      </c>
      <c r="D14" s="15">
        <v>103184157.28</v>
      </c>
      <c r="E14" s="24">
        <v>106502901.785</v>
      </c>
      <c r="F14" s="23"/>
      <c r="G14" s="23"/>
    </row>
    <row r="15" spans="1:9" ht="12.75">
      <c r="A15" s="11" t="s">
        <v>235</v>
      </c>
      <c r="B15" s="16" t="s">
        <v>75</v>
      </c>
      <c r="C15" s="101" t="s">
        <v>236</v>
      </c>
      <c r="D15" s="20">
        <v>61165750</v>
      </c>
      <c r="E15" s="17">
        <v>51843450</v>
      </c>
      <c r="F15" s="102"/>
      <c r="G15" s="23"/>
      <c r="I15" s="23"/>
    </row>
    <row r="16" spans="1:9" ht="12.75">
      <c r="A16" s="11" t="s">
        <v>237</v>
      </c>
      <c r="B16" s="16" t="s">
        <v>77</v>
      </c>
      <c r="C16" s="101" t="s">
        <v>238</v>
      </c>
      <c r="D16" s="20">
        <v>546259.06</v>
      </c>
      <c r="E16" s="17">
        <v>9152364</v>
      </c>
      <c r="F16" s="102"/>
      <c r="G16" s="23"/>
      <c r="I16" s="23"/>
    </row>
    <row r="17" spans="1:9" ht="12.75">
      <c r="A17" s="11" t="s">
        <v>239</v>
      </c>
      <c r="B17" s="16" t="s">
        <v>79</v>
      </c>
      <c r="C17" s="101" t="s">
        <v>240</v>
      </c>
      <c r="D17" s="20">
        <v>0</v>
      </c>
      <c r="E17" s="17">
        <v>320792.91000000003</v>
      </c>
      <c r="F17" s="102"/>
      <c r="G17" s="23"/>
      <c r="H17" s="23"/>
      <c r="I17" s="23"/>
    </row>
    <row r="18" spans="1:9" ht="12.75">
      <c r="A18" s="11" t="s">
        <v>241</v>
      </c>
      <c r="B18" s="16" t="s">
        <v>81</v>
      </c>
      <c r="C18" s="101" t="s">
        <v>242</v>
      </c>
      <c r="D18" s="20">
        <v>23835456.06</v>
      </c>
      <c r="E18" s="17">
        <v>877230</v>
      </c>
      <c r="F18" s="102"/>
      <c r="G18" s="23"/>
      <c r="H18" s="18"/>
      <c r="I18" s="23"/>
    </row>
    <row r="19" spans="1:9" ht="12.75">
      <c r="A19" s="11" t="s">
        <v>243</v>
      </c>
      <c r="B19" s="16" t="s">
        <v>83</v>
      </c>
      <c r="C19" s="101" t="s">
        <v>244</v>
      </c>
      <c r="D19" s="20">
        <v>2586508.92</v>
      </c>
      <c r="E19" s="17">
        <v>756321</v>
      </c>
      <c r="F19" s="102"/>
      <c r="G19" s="23"/>
      <c r="I19" s="23"/>
    </row>
    <row r="20" spans="1:9" ht="12.75">
      <c r="A20" s="11" t="s">
        <v>245</v>
      </c>
      <c r="B20" s="16" t="s">
        <v>85</v>
      </c>
      <c r="C20" s="101" t="s">
        <v>246</v>
      </c>
      <c r="D20" s="20">
        <v>0</v>
      </c>
      <c r="E20" s="17">
        <v>0</v>
      </c>
      <c r="F20" s="102"/>
      <c r="G20" s="23"/>
      <c r="I20" s="23"/>
    </row>
    <row r="21" spans="1:11" ht="12.75">
      <c r="A21" s="11" t="s">
        <v>247</v>
      </c>
      <c r="B21" s="16" t="s">
        <v>87</v>
      </c>
      <c r="C21" s="101" t="s">
        <v>248</v>
      </c>
      <c r="D21" s="20">
        <v>0</v>
      </c>
      <c r="E21" s="17">
        <v>2354258.3654</v>
      </c>
      <c r="F21" s="102"/>
      <c r="G21" s="23"/>
      <c r="H21" s="23"/>
      <c r="I21" s="23"/>
      <c r="J21" s="23"/>
      <c r="K21" s="12"/>
    </row>
    <row r="22" spans="1:9" ht="12.75">
      <c r="A22" s="11" t="s">
        <v>249</v>
      </c>
      <c r="B22" s="16" t="s">
        <v>89</v>
      </c>
      <c r="C22" s="101" t="s">
        <v>250</v>
      </c>
      <c r="D22" s="20">
        <v>150000</v>
      </c>
      <c r="E22" s="17">
        <v>0</v>
      </c>
      <c r="F22" s="102"/>
      <c r="G22" s="23"/>
      <c r="I22" s="23"/>
    </row>
    <row r="23" spans="1:10" ht="12.75">
      <c r="A23" s="11" t="s">
        <v>251</v>
      </c>
      <c r="B23" s="16" t="s">
        <v>252</v>
      </c>
      <c r="C23" s="101" t="s">
        <v>253</v>
      </c>
      <c r="D23" s="20">
        <v>14900183.24</v>
      </c>
      <c r="E23" s="17">
        <v>41198485.5096</v>
      </c>
      <c r="F23" s="102"/>
      <c r="G23" s="23"/>
      <c r="H23" s="23"/>
      <c r="I23" s="23"/>
      <c r="J23" s="23"/>
    </row>
    <row r="24" spans="1:8" ht="12.75">
      <c r="A24" s="11" t="s">
        <v>254</v>
      </c>
      <c r="B24" s="97">
        <v>1.3</v>
      </c>
      <c r="C24" s="98" t="s">
        <v>255</v>
      </c>
      <c r="D24" s="24">
        <v>-49684397.3638</v>
      </c>
      <c r="E24" s="24">
        <v>-104696001.785</v>
      </c>
      <c r="F24" s="102"/>
      <c r="H24" s="23"/>
    </row>
    <row r="25" spans="1:8" s="96" customFormat="1" ht="12.75">
      <c r="A25" s="96" t="s">
        <v>256</v>
      </c>
      <c r="B25" s="97">
        <v>2</v>
      </c>
      <c r="C25" s="98" t="s">
        <v>257</v>
      </c>
      <c r="D25" s="15"/>
      <c r="E25" s="15"/>
      <c r="F25" s="102"/>
      <c r="G25" s="99"/>
      <c r="H25" s="99"/>
    </row>
    <row r="26" spans="1:6" ht="12.75">
      <c r="A26" s="11" t="s">
        <v>258</v>
      </c>
      <c r="B26" s="100">
        <v>2.1</v>
      </c>
      <c r="C26" s="101" t="s">
        <v>220</v>
      </c>
      <c r="D26" s="17">
        <v>0</v>
      </c>
      <c r="E26" s="17">
        <v>13390.7273</v>
      </c>
      <c r="F26" s="102"/>
    </row>
    <row r="27" spans="1:6" ht="12.75">
      <c r="A27" s="11" t="s">
        <v>259</v>
      </c>
      <c r="B27" s="16" t="s">
        <v>99</v>
      </c>
      <c r="C27" s="101" t="s">
        <v>260</v>
      </c>
      <c r="D27" s="20"/>
      <c r="E27" s="17">
        <v>0</v>
      </c>
      <c r="F27" s="102"/>
    </row>
    <row r="28" spans="1:6" ht="12.75">
      <c r="A28" s="11" t="s">
        <v>261</v>
      </c>
      <c r="B28" s="16" t="s">
        <v>125</v>
      </c>
      <c r="C28" s="101" t="s">
        <v>262</v>
      </c>
      <c r="D28" s="20"/>
      <c r="E28" s="17">
        <v>0</v>
      </c>
      <c r="F28" s="102"/>
    </row>
    <row r="29" spans="1:6" ht="12.75">
      <c r="A29" s="11" t="s">
        <v>263</v>
      </c>
      <c r="B29" s="16" t="s">
        <v>264</v>
      </c>
      <c r="C29" s="101" t="s">
        <v>265</v>
      </c>
      <c r="D29" s="20"/>
      <c r="E29" s="17">
        <v>0</v>
      </c>
      <c r="F29" s="102"/>
    </row>
    <row r="30" spans="1:6" ht="12.75">
      <c r="A30" s="11" t="s">
        <v>266</v>
      </c>
      <c r="B30" s="16" t="s">
        <v>267</v>
      </c>
      <c r="C30" s="101" t="s">
        <v>268</v>
      </c>
      <c r="D30" s="20"/>
      <c r="E30" s="17">
        <v>0</v>
      </c>
      <c r="F30" s="102"/>
    </row>
    <row r="31" spans="1:6" ht="12.75">
      <c r="A31" s="11" t="s">
        <v>269</v>
      </c>
      <c r="B31" s="16" t="s">
        <v>270</v>
      </c>
      <c r="C31" s="101" t="s">
        <v>271</v>
      </c>
      <c r="D31" s="20"/>
      <c r="E31" s="17">
        <v>0</v>
      </c>
      <c r="F31" s="102"/>
    </row>
    <row r="32" spans="1:6" ht="12.75">
      <c r="A32" s="11" t="s">
        <v>272</v>
      </c>
      <c r="B32" s="16" t="s">
        <v>273</v>
      </c>
      <c r="C32" s="101" t="s">
        <v>274</v>
      </c>
      <c r="D32" s="20"/>
      <c r="E32" s="17">
        <v>13390.7273</v>
      </c>
      <c r="F32" s="102"/>
    </row>
    <row r="33" spans="1:6" ht="12.75">
      <c r="A33" s="11" t="s">
        <v>275</v>
      </c>
      <c r="B33" s="16" t="s">
        <v>276</v>
      </c>
      <c r="C33" s="101" t="s">
        <v>277</v>
      </c>
      <c r="D33" s="20"/>
      <c r="E33" s="17">
        <v>0</v>
      </c>
      <c r="F33" s="102"/>
    </row>
    <row r="34" spans="1:6" ht="12.75">
      <c r="A34" s="11" t="s">
        <v>278</v>
      </c>
      <c r="B34" s="100">
        <v>2.2</v>
      </c>
      <c r="C34" s="101" t="s">
        <v>234</v>
      </c>
      <c r="D34" s="20">
        <v>0</v>
      </c>
      <c r="E34" s="15">
        <v>0</v>
      </c>
      <c r="F34" s="102"/>
    </row>
    <row r="35" spans="1:6" ht="12.75">
      <c r="A35" s="11" t="s">
        <v>279</v>
      </c>
      <c r="B35" s="16" t="s">
        <v>280</v>
      </c>
      <c r="C35" s="101" t="s">
        <v>281</v>
      </c>
      <c r="D35" s="20"/>
      <c r="E35" s="17">
        <v>0</v>
      </c>
      <c r="F35" s="102"/>
    </row>
    <row r="36" spans="1:6" ht="12.75">
      <c r="A36" s="11" t="s">
        <v>282</v>
      </c>
      <c r="B36" s="16" t="s">
        <v>283</v>
      </c>
      <c r="C36" s="101" t="s">
        <v>284</v>
      </c>
      <c r="D36" s="20">
        <v>0</v>
      </c>
      <c r="E36" s="17">
        <v>0</v>
      </c>
      <c r="F36" s="102"/>
    </row>
    <row r="37" spans="1:6" ht="12.75">
      <c r="A37" s="11" t="s">
        <v>285</v>
      </c>
      <c r="B37" s="16" t="s">
        <v>286</v>
      </c>
      <c r="C37" s="101" t="s">
        <v>287</v>
      </c>
      <c r="D37" s="20"/>
      <c r="E37" s="17">
        <v>0</v>
      </c>
      <c r="F37" s="102"/>
    </row>
    <row r="38" spans="1:6" ht="12.75">
      <c r="A38" s="11" t="s">
        <v>288</v>
      </c>
      <c r="B38" s="16" t="s">
        <v>289</v>
      </c>
      <c r="C38" s="101" t="s">
        <v>290</v>
      </c>
      <c r="D38" s="20"/>
      <c r="E38" s="17">
        <v>0</v>
      </c>
      <c r="F38" s="102"/>
    </row>
    <row r="39" spans="1:6" ht="12.75">
      <c r="A39" s="11" t="s">
        <v>291</v>
      </c>
      <c r="B39" s="16" t="s">
        <v>292</v>
      </c>
      <c r="C39" s="101" t="s">
        <v>293</v>
      </c>
      <c r="D39" s="20">
        <v>0</v>
      </c>
      <c r="E39" s="17">
        <v>0</v>
      </c>
      <c r="F39" s="102"/>
    </row>
    <row r="40" spans="1:6" ht="25.5">
      <c r="A40" s="11" t="s">
        <v>294</v>
      </c>
      <c r="B40" s="97">
        <v>2.3</v>
      </c>
      <c r="C40" s="98" t="s">
        <v>295</v>
      </c>
      <c r="D40" s="15">
        <v>0</v>
      </c>
      <c r="E40" s="15">
        <v>13390.7273</v>
      </c>
      <c r="F40" s="102"/>
    </row>
    <row r="41" spans="1:6" s="96" customFormat="1" ht="12.75">
      <c r="A41" s="96" t="s">
        <v>296</v>
      </c>
      <c r="B41" s="97">
        <v>3</v>
      </c>
      <c r="C41" s="98" t="s">
        <v>297</v>
      </c>
      <c r="D41" s="15"/>
      <c r="E41" s="15"/>
      <c r="F41" s="102"/>
    </row>
    <row r="42" spans="1:6" ht="12.75">
      <c r="A42" s="11" t="s">
        <v>298</v>
      </c>
      <c r="B42" s="100">
        <v>3.1</v>
      </c>
      <c r="C42" s="101" t="s">
        <v>220</v>
      </c>
      <c r="D42" s="20">
        <v>126895934.25</v>
      </c>
      <c r="E42" s="20">
        <v>462459581.6920003</v>
      </c>
      <c r="F42" s="102"/>
    </row>
    <row r="43" spans="1:6" ht="12.75">
      <c r="A43" s="11" t="s">
        <v>299</v>
      </c>
      <c r="B43" s="16" t="s">
        <v>300</v>
      </c>
      <c r="C43" s="101" t="s">
        <v>301</v>
      </c>
      <c r="D43" s="20">
        <v>126895934.25</v>
      </c>
      <c r="E43" s="17">
        <v>32191400</v>
      </c>
      <c r="F43" s="102"/>
    </row>
    <row r="44" spans="1:6" ht="25.5">
      <c r="A44" s="11" t="s">
        <v>302</v>
      </c>
      <c r="B44" s="16" t="s">
        <v>303</v>
      </c>
      <c r="C44" s="101" t="s">
        <v>304</v>
      </c>
      <c r="D44" s="20"/>
      <c r="E44" s="17">
        <v>0</v>
      </c>
      <c r="F44" s="102"/>
    </row>
    <row r="45" spans="1:6" ht="12.75">
      <c r="A45" s="11" t="s">
        <v>305</v>
      </c>
      <c r="B45" s="16" t="s">
        <v>306</v>
      </c>
      <c r="C45" s="101" t="s">
        <v>307</v>
      </c>
      <c r="D45" s="20"/>
      <c r="E45" s="17">
        <v>0</v>
      </c>
      <c r="F45" s="102"/>
    </row>
    <row r="46" spans="1:6" ht="12.75">
      <c r="A46" s="11" t="s">
        <v>308</v>
      </c>
      <c r="B46" s="16" t="s">
        <v>309</v>
      </c>
      <c r="C46" s="101" t="s">
        <v>310</v>
      </c>
      <c r="D46" s="20">
        <v>511541317.7124</v>
      </c>
      <c r="E46" s="17">
        <v>430268181.6920003</v>
      </c>
      <c r="F46" s="102"/>
    </row>
    <row r="47" spans="1:6" ht="12.75">
      <c r="A47" s="11" t="s">
        <v>311</v>
      </c>
      <c r="B47" s="100">
        <v>3.2</v>
      </c>
      <c r="C47" s="101" t="s">
        <v>234</v>
      </c>
      <c r="D47" s="20">
        <v>90632675</v>
      </c>
      <c r="E47" s="17">
        <v>437074498.9514</v>
      </c>
      <c r="F47" s="102"/>
    </row>
    <row r="48" spans="1:6" ht="12.75">
      <c r="A48" s="11" t="s">
        <v>312</v>
      </c>
      <c r="B48" s="16" t="s">
        <v>313</v>
      </c>
      <c r="C48" s="101" t="s">
        <v>314</v>
      </c>
      <c r="D48" s="20">
        <v>90632675</v>
      </c>
      <c r="E48" s="17">
        <v>10000000</v>
      </c>
      <c r="F48" s="102"/>
    </row>
    <row r="49" spans="1:6" ht="12.75">
      <c r="A49" s="11" t="s">
        <v>315</v>
      </c>
      <c r="B49" s="16" t="s">
        <v>316</v>
      </c>
      <c r="C49" s="101" t="s">
        <v>317</v>
      </c>
      <c r="D49" s="20"/>
      <c r="E49" s="17">
        <v>0</v>
      </c>
      <c r="F49" s="102"/>
    </row>
    <row r="50" spans="1:6" ht="12.75">
      <c r="A50" s="11" t="s">
        <v>318</v>
      </c>
      <c r="B50" s="16" t="s">
        <v>319</v>
      </c>
      <c r="C50" s="101" t="s">
        <v>320</v>
      </c>
      <c r="D50" s="20"/>
      <c r="E50" s="17">
        <v>0</v>
      </c>
      <c r="F50" s="102"/>
    </row>
    <row r="51" spans="1:6" ht="12.75">
      <c r="A51" s="11" t="s">
        <v>321</v>
      </c>
      <c r="B51" s="16" t="s">
        <v>322</v>
      </c>
      <c r="C51" s="101" t="s">
        <v>323</v>
      </c>
      <c r="D51" s="20"/>
      <c r="E51" s="17">
        <v>0</v>
      </c>
      <c r="F51" s="102"/>
    </row>
    <row r="52" spans="1:6" ht="12.75">
      <c r="A52" s="11" t="s">
        <v>324</v>
      </c>
      <c r="B52" s="16" t="s">
        <v>325</v>
      </c>
      <c r="C52" s="101" t="s">
        <v>326</v>
      </c>
      <c r="D52" s="20">
        <v>511541317.71480006</v>
      </c>
      <c r="E52" s="17">
        <v>427074498.9514</v>
      </c>
      <c r="F52" s="102"/>
    </row>
    <row r="53" spans="1:6" ht="12.75">
      <c r="A53" s="11" t="s">
        <v>327</v>
      </c>
      <c r="B53" s="97">
        <v>3.3</v>
      </c>
      <c r="C53" s="98" t="s">
        <v>328</v>
      </c>
      <c r="D53" s="24">
        <v>36263259.25</v>
      </c>
      <c r="E53" s="24">
        <v>25385082.740600348</v>
      </c>
      <c r="F53" s="102"/>
    </row>
    <row r="54" spans="1:6" ht="12.75">
      <c r="A54" s="103" t="s">
        <v>329</v>
      </c>
      <c r="B54" s="97">
        <v>3.4</v>
      </c>
      <c r="C54" s="98" t="s">
        <v>330</v>
      </c>
      <c r="D54" s="17">
        <v>0</v>
      </c>
      <c r="E54" s="17">
        <v>-719035.699899003</v>
      </c>
      <c r="F54" s="102"/>
    </row>
    <row r="55" spans="1:8" ht="12.75">
      <c r="A55" s="11" t="s">
        <v>331</v>
      </c>
      <c r="B55" s="100">
        <v>4</v>
      </c>
      <c r="C55" s="101" t="s">
        <v>332</v>
      </c>
      <c r="D55" s="17">
        <v>-13421138.11379999</v>
      </c>
      <c r="E55" s="17">
        <v>-80016564.01699863</v>
      </c>
      <c r="F55" s="102"/>
      <c r="G55" s="21"/>
      <c r="H55" s="18"/>
    </row>
    <row r="56" spans="1:7" ht="12.75">
      <c r="A56" s="11" t="s">
        <v>333</v>
      </c>
      <c r="B56" s="100">
        <v>5</v>
      </c>
      <c r="C56" s="101" t="s">
        <v>334</v>
      </c>
      <c r="D56" s="17">
        <v>251641156.15</v>
      </c>
      <c r="E56" s="17">
        <v>238220018.03649926</v>
      </c>
      <c r="F56" s="102"/>
      <c r="G56" s="21"/>
    </row>
    <row r="57" spans="1:8" ht="12.75">
      <c r="A57" s="11" t="s">
        <v>335</v>
      </c>
      <c r="B57" s="100">
        <v>6</v>
      </c>
      <c r="C57" s="101" t="s">
        <v>336</v>
      </c>
      <c r="D57" s="17">
        <v>238220018.03649926</v>
      </c>
      <c r="E57" s="17">
        <v>158203454.01580068</v>
      </c>
      <c r="F57" s="104">
        <v>0</v>
      </c>
      <c r="G57" s="105"/>
      <c r="H57" s="18"/>
    </row>
    <row r="58" spans="2:7" ht="12.75">
      <c r="B58" s="160"/>
      <c r="C58" s="160"/>
      <c r="D58" s="160"/>
      <c r="E58" s="160"/>
      <c r="F58" s="104"/>
      <c r="G58" s="23"/>
    </row>
    <row r="59" spans="2:12" ht="12.75">
      <c r="B59" s="161" t="e">
        <v>#REF!</v>
      </c>
      <c r="C59" s="162"/>
      <c r="D59" s="162"/>
      <c r="E59" s="162"/>
      <c r="F59" s="106"/>
      <c r="G59" s="107"/>
      <c r="H59" s="107"/>
      <c r="I59" s="107"/>
      <c r="J59" s="107"/>
      <c r="K59" s="107"/>
      <c r="L59" s="107"/>
    </row>
    <row r="60" spans="2:12" ht="12.75">
      <c r="B60" s="108"/>
      <c r="C60" s="109"/>
      <c r="D60" s="109"/>
      <c r="E60" s="110"/>
      <c r="F60" s="106"/>
      <c r="G60" s="107"/>
      <c r="H60" s="107"/>
      <c r="I60" s="107"/>
      <c r="J60" s="107"/>
      <c r="K60" s="107"/>
      <c r="L60" s="107"/>
    </row>
    <row r="61" spans="2:9" ht="12.75">
      <c r="B61" s="128" t="e">
        <v>#REF!</v>
      </c>
      <c r="C61" s="156"/>
      <c r="D61" s="156"/>
      <c r="E61" s="156"/>
      <c r="G61" s="23"/>
      <c r="H61" s="18"/>
      <c r="I61" s="18"/>
    </row>
    <row r="62" ht="12.75">
      <c r="H62" s="23"/>
    </row>
    <row r="63" spans="8:9" ht="12.75">
      <c r="H63" s="23"/>
      <c r="I63" s="18"/>
    </row>
    <row r="64" spans="7:8" ht="12.75">
      <c r="G64" s="23"/>
      <c r="H64" s="23"/>
    </row>
    <row r="65" s="11" customFormat="1" ht="12.75">
      <c r="G65" s="23"/>
    </row>
    <row r="66" s="11" customFormat="1" ht="12.75">
      <c r="G66" s="18"/>
    </row>
  </sheetData>
  <sheetProtection/>
  <mergeCells count="7">
    <mergeCell ref="B61:E61"/>
    <mergeCell ref="B1:E1"/>
    <mergeCell ref="B3:C3"/>
    <mergeCell ref="D3:E3"/>
    <mergeCell ref="B4:E4"/>
    <mergeCell ref="B58:E58"/>
    <mergeCell ref="B59:E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Anar</dc:creator>
  <cp:keywords/>
  <dc:description/>
  <cp:lastModifiedBy>cloudconvert_21</cp:lastModifiedBy>
  <dcterms:created xsi:type="dcterms:W3CDTF">2024-02-28T08:29:21Z</dcterms:created>
  <dcterms:modified xsi:type="dcterms:W3CDTF">2024-03-01T10:51:47Z</dcterms:modified>
  <cp:category/>
  <cp:version/>
  <cp:contentType/>
  <cp:contentStatus/>
</cp:coreProperties>
</file>